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ojectplanning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nstructie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yyyy-mm-dd h:mm:ss"/>
    <numFmt numFmtId="165" formatCode="DD-MM-YYYY"/>
  </numFmts>
  <fonts count="7">
    <font>
      <name val="Calibri"/>
      <family val="2"/>
      <color theme="1"/>
      <sz val="11"/>
      <scheme val="minor"/>
    </font>
    <font>
      <name val="Calibri"/>
      <b val="1"/>
      <color rgb="001E293B"/>
      <sz val="16"/>
    </font>
    <font>
      <name val="Calibri"/>
      <b val="1"/>
      <color rgb="00FFFFFF"/>
      <sz val="11"/>
    </font>
    <font>
      <name val="Calibri"/>
      <b val="1"/>
      <color rgb="00C8102E"/>
      <sz val="11"/>
    </font>
    <font>
      <b val="1"/>
    </font>
    <font>
      <b val="1"/>
      <i val="1"/>
    </font>
    <font>
      <b val="1"/>
      <color rgb="000F766E"/>
      <sz val="11"/>
    </font>
  </fonts>
  <fills count="7">
    <fill>
      <patternFill/>
    </fill>
    <fill>
      <patternFill patternType="gray125"/>
    </fill>
    <fill>
      <patternFill patternType="solid">
        <fgColor rgb="001E293B"/>
      </patternFill>
    </fill>
    <fill>
      <patternFill patternType="solid">
        <fgColor rgb="00F8FAFC"/>
      </patternFill>
    </fill>
    <fill>
      <patternFill patternType="solid">
        <fgColor rgb="00FFFBEB"/>
      </patternFill>
    </fill>
    <fill>
      <patternFill patternType="solid">
        <fgColor rgb="00FFFFFF"/>
      </patternFill>
    </fill>
    <fill>
      <patternFill patternType="solid">
        <fgColor rgb="00F0FDFA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25">
    <xf numFmtId="0" fontId="0" fillId="0" borderId="0" pivotButton="0" quotePrefix="0" xfId="0"/>
    <xf numFmtId="0" fontId="1" fillId="0" borderId="0" applyAlignment="1" pivotButton="0" quotePrefix="0" xfId="0">
      <alignment horizontal="left" vertical="center" wrapText="1"/>
    </xf>
    <xf numFmtId="0" fontId="2" fillId="2" borderId="1" applyAlignment="1" pivotButton="0" quotePrefix="0" xfId="0">
      <alignment horizontal="center" vertical="center" wrapText="1"/>
    </xf>
    <xf numFmtId="0" fontId="2" fillId="2" borderId="1" pivotButton="0" quotePrefix="0" xfId="0"/>
    <xf numFmtId="0" fontId="0" fillId="3" borderId="1" applyAlignment="1" pivotButton="0" quotePrefix="0" xfId="0">
      <alignment horizontal="center" vertical="center" wrapText="1"/>
    </xf>
    <xf numFmtId="0" fontId="0" fillId="3" borderId="1" applyAlignment="1" pivotButton="0" quotePrefix="0" xfId="0">
      <alignment horizontal="left" vertical="center" wrapText="1"/>
    </xf>
    <xf numFmtId="165" fontId="0" fillId="4" borderId="1" applyAlignment="1" pivotButton="0" quotePrefix="0" xfId="0">
      <alignment horizontal="center" vertical="center" wrapText="1"/>
    </xf>
    <xf numFmtId="9" fontId="0" fillId="4" borderId="1" applyAlignment="1" pivotButton="0" quotePrefix="0" xfId="0">
      <alignment horizontal="center" vertical="center" wrapText="1"/>
    </xf>
    <xf numFmtId="0" fontId="0" fillId="4" borderId="1" applyAlignment="1" pivotButton="0" quotePrefix="0" xfId="0">
      <alignment horizontal="center" vertical="center" wrapText="1"/>
    </xf>
    <xf numFmtId="0" fontId="0" fillId="0" borderId="1" pivotButton="0" quotePrefix="0" xfId="0"/>
    <xf numFmtId="0" fontId="0" fillId="5" borderId="1" applyAlignment="1" pivotButton="0" quotePrefix="0" xfId="0">
      <alignment horizontal="center" vertical="center" wrapText="1"/>
    </xf>
    <xf numFmtId="0" fontId="0" fillId="5" borderId="1" applyAlignment="1" pivotButton="0" quotePrefix="0" xfId="0">
      <alignment horizontal="left" vertical="center" wrapText="1"/>
    </xf>
    <xf numFmtId="0" fontId="3" fillId="0" borderId="0" pivotButton="0" quotePrefix="0" xfId="0"/>
    <xf numFmtId="0" fontId="4" fillId="0" borderId="0" pivotButton="0" quotePrefix="0" xfId="0"/>
    <xf numFmtId="9" fontId="0" fillId="0" borderId="0" pivotButton="0" quotePrefix="0" xfId="0"/>
    <xf numFmtId="0" fontId="5" fillId="0" borderId="0" pivotButton="0" quotePrefix="0" xfId="0"/>
    <xf numFmtId="0" fontId="1" fillId="0" borderId="0" pivotButton="0" quotePrefix="0" xfId="0"/>
    <xf numFmtId="0" fontId="4" fillId="3" borderId="1" pivotButton="0" quotePrefix="0" xfId="0"/>
    <xf numFmtId="1" fontId="0" fillId="6" borderId="1" applyAlignment="1" pivotButton="0" quotePrefix="0" xfId="0">
      <alignment horizontal="center" vertical="center" wrapText="1"/>
    </xf>
    <xf numFmtId="0" fontId="4" fillId="5" borderId="1" pivotButton="0" quotePrefix="0" xfId="0"/>
    <xf numFmtId="9" fontId="0" fillId="6" borderId="1" applyAlignment="1" pivotButton="0" quotePrefix="0" xfId="0">
      <alignment horizontal="center" vertical="center" wrapText="1"/>
    </xf>
    <xf numFmtId="0" fontId="2" fillId="2" borderId="0" pivotButton="0" quotePrefix="0" xfId="0"/>
    <xf numFmtId="9" fontId="0" fillId="0" borderId="1" pivotButton="0" quotePrefix="0" xfId="0"/>
    <xf numFmtId="0" fontId="6" fillId="0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vertical="center" wrapText="1"/>
    </xf>
  </cellXfs>
  <cellStyles count="1">
    <cellStyle name="Normal" xfId="0" builtinId="0" hidden="0"/>
  </cellStyles>
  <dxfs count="3">
    <dxf>
      <font>
        <b val="1"/>
        <color rgb="00DC2626"/>
      </font>
    </dxf>
    <dxf>
      <font>
        <b val="1"/>
        <color rgb="0016A34A"/>
      </font>
    </dxf>
    <dxf>
      <font>
        <b val="1"/>
        <color rgb="00D97706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Gantt Chart - Projectplanning 2026</a:t>
            </a:r>
          </a:p>
        </rich>
      </tx>
    </title>
    <plotArea>
      <barChart>
        <barDir val="bar"/>
        <grouping val="stacked"/>
        <ser>
          <idx val="0"/>
          <order val="0"/>
          <tx>
            <strRef>
              <f>'Projectplanning'!O3</f>
            </strRef>
          </tx>
          <spPr>
            <a:noFill xmlns:a="http://schemas.openxmlformats.org/drawingml/2006/main"/>
            <a:ln xmlns:a="http://schemas.openxmlformats.org/drawingml/2006/main">
              <a:noFill/>
              <a:prstDash val="solid"/>
            </a:ln>
          </spPr>
          <cat>
            <numRef>
              <f>'Projectplanning'!$B$4:$B$12</f>
            </numRef>
          </cat>
          <val>
            <numRef>
              <f>'Projectplanning'!$O$4:$O$12</f>
            </numRef>
          </val>
        </ser>
        <ser>
          <idx val="1"/>
          <order val="1"/>
          <tx>
            <strRef>
              <f>'Projectplanning'!P3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solidFill>
                <a:srgbClr val="0F766E"/>
              </a:solidFill>
              <a:prstDash val="solid"/>
            </a:ln>
          </spPr>
          <cat>
            <numRef>
              <f>'Projectplanning'!$B$4:$B$12</f>
            </numRef>
          </cat>
          <val>
            <numRef>
              <f>'Projectplanning'!$P$4:$P$12</f>
            </numRef>
          </val>
        </ser>
        <gapWidth val="150"/>
        <overlap val="100"/>
        <axId val="10"/>
        <axId val="100"/>
      </barChart>
      <catAx>
        <axId val="10"/>
        <scaling>
          <orientation val="minMax"/>
        </scaling>
        <delete val="0"/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Dagen vanaf projectstart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delete val="0"/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Taken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Verdeling status taken</a:t>
            </a:r>
          </a:p>
        </rich>
      </tx>
    </title>
    <plotArea>
      <pieChart>
        <varyColors val="1"/>
        <ser>
          <idx val="0"/>
          <order val="0"/>
          <tx>
            <strRef>
              <f>'Dashboard'!B13</f>
            </strRef>
          </tx>
          <spPr>
            <a:ln xmlns:a="http://schemas.openxmlformats.org/drawingml/2006/main">
              <a:prstDash val="solid"/>
            </a:ln>
          </spPr>
          <cat>
            <numRef>
              <f>'Dashboard'!$A$14:$A$16</f>
            </numRef>
          </cat>
          <val>
            <numRef>
              <f>'Dashboard'!$B$14:$B$16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3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Voortgang % per taak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'Dashboard'!B20</f>
            </strRef>
          </tx>
          <spPr>
            <a:solidFill xmlns:a="http://schemas.openxmlformats.org/drawingml/2006/main">
              <a:srgbClr val="14B8A6"/>
            </a:solidFill>
            <a:ln xmlns:a="http://schemas.openxmlformats.org/drawingml/2006/main">
              <a:prstDash val="solid"/>
            </a:ln>
          </spPr>
          <cat>
            <numRef>
              <f>'Dashboard'!$A$21:$A$29</f>
            </numRef>
          </cat>
          <val>
            <numRef>
              <f>'Dashboard'!$B$21:$B$29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Voortgang %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charts/chart4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Geplande duur (dagen) per projectfase</a:t>
            </a:r>
          </a:p>
        </rich>
      </tx>
    </title>
    <plotArea>
      <lineChart>
        <grouping val="standard"/>
        <ser>
          <idx val="0"/>
          <order val="0"/>
          <tx>
            <strRef>
              <f>'Projectplanning'!G3</f>
            </strRef>
          </tx>
          <spPr>
            <a:ln xmlns:a="http://schemas.openxmlformats.org/drawingml/2006/main" w="20000">
              <a:solidFill>
                <a:srgbClr val="0F766E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'Projectplanning'!$A$4:$A$12</f>
            </numRef>
          </cat>
          <val>
            <numRef>
              <f>'Projectplanning'!$G$4:$G$12</f>
            </numRef>
          </val>
        </ser>
        <axId val="10"/>
        <axId val="100"/>
      </line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_rels/drawing2.xml.rels><Relationships xmlns="http://schemas.openxmlformats.org/package/2006/relationships"><Relationship Type="http://schemas.openxmlformats.org/officeDocument/2006/relationships/chart" Target="/xl/charts/chart2.xml" Id="rId1"/><Relationship Type="http://schemas.openxmlformats.org/officeDocument/2006/relationships/chart" Target="/xl/charts/chart3.xml" Id="rId2"/><Relationship Type="http://schemas.openxmlformats.org/officeDocument/2006/relationships/chart" Target="/xl/charts/chart4.xml" Id="rId3"/></Relationships>
</file>

<file path=xl/drawings/drawing1.xml><?xml version="1.0" encoding="utf-8"?>
<wsDr xmlns="http://schemas.openxmlformats.org/drawingml/2006/spreadsheetDrawing">
  <oneCellAnchor>
    <from>
      <col>1</col>
      <colOff>0</colOff>
      <row>22</row>
      <rowOff>0</rowOff>
    </from>
    <ext cx="8640000" cy="432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drawings/drawing2.xml><?xml version="1.0" encoding="utf-8"?>
<wsDr xmlns="http://schemas.openxmlformats.org/drawingml/2006/spreadsheetDrawing">
  <oneCellAnchor>
    <from>
      <col>3</col>
      <colOff>0</colOff>
      <row>2</row>
      <rowOff>0</rowOff>
    </from>
    <ext cx="4320000" cy="324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3</col>
      <colOff>0</colOff>
      <row>18</row>
      <rowOff>0</rowOff>
    </from>
    <ext cx="5760000" cy="324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  <oneCellAnchor>
    <from>
      <col>3</col>
      <colOff>0</colOff>
      <row>34</row>
      <rowOff>0</rowOff>
    </from>
    <ext cx="5760000" cy="3240000"/>
    <graphicFrame>
      <nvGraphicFramePr>
        <cNvPr id="3" name="Chart 3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_rels/sheet2.xml.rels><Relationships xmlns="http://schemas.openxmlformats.org/package/2006/relationships"><Relationship Type="http://schemas.openxmlformats.org/officeDocument/2006/relationships/drawing" Target="/xl/drawings/drawing2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P21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16" customWidth="1" min="1" max="1"/>
    <col width="26" customWidth="1" min="2" max="2"/>
    <col width="16" customWidth="1" min="3" max="3"/>
    <col width="14" customWidth="1" min="4" max="4"/>
    <col width="13" customWidth="1" min="5" max="5"/>
    <col width="13" customWidth="1" min="6" max="6"/>
    <col width="12" customWidth="1" min="7" max="7"/>
    <col width="12" customWidth="1" min="8" max="8"/>
    <col width="14" customWidth="1" min="9" max="9"/>
    <col width="16" customWidth="1" min="10" max="10"/>
    <col width="28" customWidth="1" min="11" max="11"/>
    <col width="15" customWidth="1" min="12" max="12"/>
    <col width="10" customWidth="1" min="13" max="13"/>
    <col width="13" customWidth="1" min="15" max="15"/>
    <col width="13" customWidth="1" min="16" max="16"/>
  </cols>
  <sheetData>
    <row r="1">
      <c r="A1" s="1" t="inlineStr">
        <is>
          <t>Gantt Chart Excel Sjabloon - Projectplanning 2026</t>
        </is>
      </c>
    </row>
    <row r="3">
      <c r="A3" s="2" t="inlineStr">
        <is>
          <t>Projectfase</t>
        </is>
      </c>
      <c r="B3" s="2" t="inlineStr">
        <is>
          <t>Taak</t>
        </is>
      </c>
      <c r="C3" s="2" t="inlineStr">
        <is>
          <t>Verantwoordelijke</t>
        </is>
      </c>
      <c r="D3" s="2" t="inlineStr">
        <is>
          <t>Locatie</t>
        </is>
      </c>
      <c r="E3" s="2" t="inlineStr">
        <is>
          <t>Startdatum</t>
        </is>
      </c>
      <c r="F3" s="2" t="inlineStr">
        <is>
          <t>Einddatum</t>
        </is>
      </c>
      <c r="G3" s="2" t="inlineStr">
        <is>
          <t>Duur (dagen)</t>
        </is>
      </c>
      <c r="H3" s="2" t="inlineStr">
        <is>
          <t>Voortgang %</t>
        </is>
      </c>
      <c r="I3" s="2" t="inlineStr">
        <is>
          <t>Status</t>
        </is>
      </c>
      <c r="J3" s="2" t="inlineStr">
        <is>
          <t>Afhankelijk van</t>
        </is>
      </c>
      <c r="K3" s="2" t="inlineStr">
        <is>
          <t>Opmerking</t>
        </is>
      </c>
      <c r="L3" s="2" t="inlineStr">
        <is>
          <t>Dagen resterend</t>
        </is>
      </c>
      <c r="M3" s="2" t="inlineStr">
        <is>
          <t>Te laat?</t>
        </is>
      </c>
      <c r="O3" s="3" t="inlineStr">
        <is>
          <t>Start (offset)</t>
        </is>
      </c>
      <c r="P3" s="3" t="inlineStr">
        <is>
          <t>Duur (grafiek)</t>
        </is>
      </c>
    </row>
    <row r="4">
      <c r="A4" s="4" t="inlineStr">
        <is>
          <t>Initiatie</t>
        </is>
      </c>
      <c r="B4" s="5" t="inlineStr">
        <is>
          <t>Kick-off project</t>
        </is>
      </c>
      <c r="C4" s="4" t="inlineStr">
        <is>
          <t>Sanne</t>
        </is>
      </c>
      <c r="D4" s="5" t="inlineStr">
        <is>
          <t>Amsterdam</t>
        </is>
      </c>
      <c r="E4" s="6" t="n">
        <v>46055</v>
      </c>
      <c r="F4" s="6" t="n">
        <v>46058</v>
      </c>
      <c r="G4" s="4">
        <f>F4-E4+1</f>
        <v/>
      </c>
      <c r="H4" s="7" t="n">
        <v>0.8</v>
      </c>
      <c r="I4" s="4">
        <f>IF(H4=0,"Niet gestart",IF(H4&lt;1,"Bezig","Afgerond"))</f>
        <v/>
      </c>
      <c r="J4" s="4" t="inlineStr">
        <is>
          <t>Geen</t>
        </is>
      </c>
      <c r="K4" s="8" t="inlineStr"/>
      <c r="L4" s="4">
        <f>IF(F4&lt;TODAY(),0,F4-TODAY())</f>
        <v/>
      </c>
      <c r="M4" s="4">
        <f>IF(AND(H4&lt;1,TODAY()&gt;F4),"Ja","Nee")</f>
        <v/>
      </c>
      <c r="O4" s="9">
        <f>E4-MIN($E$4:$E$12)</f>
        <v/>
      </c>
      <c r="P4" s="9">
        <f>G4</f>
        <v/>
      </c>
    </row>
    <row r="5">
      <c r="A5" s="10" t="inlineStr">
        <is>
          <t>Analyse</t>
        </is>
      </c>
      <c r="B5" s="11" t="inlineStr">
        <is>
          <t>Requirements verzamelen</t>
        </is>
      </c>
      <c r="C5" s="10" t="inlineStr">
        <is>
          <t>Daan</t>
        </is>
      </c>
      <c r="D5" s="11" t="inlineStr">
        <is>
          <t>Utrecht</t>
        </is>
      </c>
      <c r="E5" s="6" t="n">
        <v>46059</v>
      </c>
      <c r="F5" s="6" t="n">
        <v>46065</v>
      </c>
      <c r="G5" s="10">
        <f>F5-E5+1</f>
        <v/>
      </c>
      <c r="H5" s="7" t="n">
        <v>1</v>
      </c>
      <c r="I5" s="10">
        <f>IF(H5=0,"Niet gestart",IF(H5&lt;1,"Bezig","Afgerond"))</f>
        <v/>
      </c>
      <c r="J5" s="10" t="inlineStr">
        <is>
          <t>Initiatie</t>
        </is>
      </c>
      <c r="K5" s="8" t="inlineStr"/>
      <c r="L5" s="10">
        <f>IF(F5&lt;TODAY(),0,F5-TODAY())</f>
        <v/>
      </c>
      <c r="M5" s="10">
        <f>IF(AND(H5&lt;1,TODAY()&gt;F5),"Ja","Nee")</f>
        <v/>
      </c>
      <c r="O5" s="9">
        <f>E5-MIN($E$4:$E$12)</f>
        <v/>
      </c>
      <c r="P5" s="9">
        <f>G5</f>
        <v/>
      </c>
    </row>
    <row r="6">
      <c r="A6" s="4" t="inlineStr">
        <is>
          <t>Ontwerp</t>
        </is>
      </c>
      <c r="B6" s="5" t="inlineStr">
        <is>
          <t>Wireframes en planning</t>
        </is>
      </c>
      <c r="C6" s="4" t="inlineStr">
        <is>
          <t>Emma</t>
        </is>
      </c>
      <c r="D6" s="5" t="inlineStr">
        <is>
          <t>Rotterdam</t>
        </is>
      </c>
      <c r="E6" s="6" t="n">
        <v>46066</v>
      </c>
      <c r="F6" s="6" t="n">
        <v>46073</v>
      </c>
      <c r="G6" s="4">
        <f>F6-E6+1</f>
        <v/>
      </c>
      <c r="H6" s="7" t="n">
        <v>0.6</v>
      </c>
      <c r="I6" s="4">
        <f>IF(H6=0,"Niet gestart",IF(H6&lt;1,"Bezig","Afgerond"))</f>
        <v/>
      </c>
      <c r="J6" s="4" t="inlineStr">
        <is>
          <t>Analyse</t>
        </is>
      </c>
      <c r="K6" s="8" t="inlineStr"/>
      <c r="L6" s="4">
        <f>IF(F6&lt;TODAY(),0,F6-TODAY())</f>
        <v/>
      </c>
      <c r="M6" s="4">
        <f>IF(AND(H6&lt;1,TODAY()&gt;F6),"Ja","Nee")</f>
        <v/>
      </c>
      <c r="O6" s="9">
        <f>E6-MIN($E$4:$E$12)</f>
        <v/>
      </c>
      <c r="P6" s="9">
        <f>G6</f>
        <v/>
      </c>
    </row>
    <row r="7">
      <c r="A7" s="10" t="inlineStr">
        <is>
          <t>Ontwikkeling</t>
        </is>
      </c>
      <c r="B7" s="11" t="inlineStr">
        <is>
          <t>Excel-template bouwen</t>
        </is>
      </c>
      <c r="C7" s="10" t="inlineStr">
        <is>
          <t>Lars</t>
        </is>
      </c>
      <c r="D7" s="11" t="inlineStr">
        <is>
          <t>Eindhoven</t>
        </is>
      </c>
      <c r="E7" s="6" t="n">
        <v>46074</v>
      </c>
      <c r="F7" s="6" t="n">
        <v>46088</v>
      </c>
      <c r="G7" s="10">
        <f>F7-E7+1</f>
        <v/>
      </c>
      <c r="H7" s="7" t="n">
        <v>0.35</v>
      </c>
      <c r="I7" s="10">
        <f>IF(H7=0,"Niet gestart",IF(H7&lt;1,"Bezig","Afgerond"))</f>
        <v/>
      </c>
      <c r="J7" s="10" t="inlineStr">
        <is>
          <t>Ontwerp</t>
        </is>
      </c>
      <c r="K7" s="8" t="inlineStr"/>
      <c r="L7" s="10">
        <f>IF(F7&lt;TODAY(),0,F7-TODAY())</f>
        <v/>
      </c>
      <c r="M7" s="10">
        <f>IF(AND(H7&lt;1,TODAY()&gt;F7),"Ja","Nee")</f>
        <v/>
      </c>
      <c r="O7" s="9">
        <f>E7-MIN($E$4:$E$12)</f>
        <v/>
      </c>
      <c r="P7" s="9">
        <f>G7</f>
        <v/>
      </c>
    </row>
    <row r="8">
      <c r="A8" s="4" t="inlineStr">
        <is>
          <t>Testen</t>
        </is>
      </c>
      <c r="B8" s="5" t="inlineStr">
        <is>
          <t>Validatie en foutcontrole</t>
        </is>
      </c>
      <c r="C8" s="4" t="inlineStr">
        <is>
          <t>Sophie</t>
        </is>
      </c>
      <c r="D8" s="5" t="inlineStr">
        <is>
          <t>Den Haag</t>
        </is>
      </c>
      <c r="E8" s="6" t="n">
        <v>46089</v>
      </c>
      <c r="F8" s="6" t="n">
        <v>46093</v>
      </c>
      <c r="G8" s="4">
        <f>F8-E8+1</f>
        <v/>
      </c>
      <c r="H8" s="7" t="n">
        <v>0</v>
      </c>
      <c r="I8" s="4">
        <f>IF(H8=0,"Niet gestart",IF(H8&lt;1,"Bezig","Afgerond"))</f>
        <v/>
      </c>
      <c r="J8" s="4" t="inlineStr">
        <is>
          <t>Ontwikkeling</t>
        </is>
      </c>
      <c r="K8" s="8" t="inlineStr"/>
      <c r="L8" s="4">
        <f>IF(F8&lt;TODAY(),0,F8-TODAY())</f>
        <v/>
      </c>
      <c r="M8" s="4">
        <f>IF(AND(H8&lt;1,TODAY()&gt;F8),"Ja","Nee")</f>
        <v/>
      </c>
      <c r="O8" s="9">
        <f>E8-MIN($E$4:$E$12)</f>
        <v/>
      </c>
      <c r="P8" s="9">
        <f>G8</f>
        <v/>
      </c>
    </row>
    <row r="9">
      <c r="A9" s="10" t="inlineStr">
        <is>
          <t>Review</t>
        </is>
      </c>
      <c r="B9" s="11" t="inlineStr">
        <is>
          <t>Feedbackronde intern</t>
        </is>
      </c>
      <c r="C9" s="10" t="inlineStr">
        <is>
          <t>Bram</t>
        </is>
      </c>
      <c r="D9" s="11" t="inlineStr">
        <is>
          <t>Groningen</t>
        </is>
      </c>
      <c r="E9" s="6" t="n">
        <v>46094</v>
      </c>
      <c r="F9" s="6" t="n">
        <v>46097</v>
      </c>
      <c r="G9" s="10">
        <f>F9-E9+1</f>
        <v/>
      </c>
      <c r="H9" s="7" t="n">
        <v>0</v>
      </c>
      <c r="I9" s="10">
        <f>IF(H9=0,"Niet gestart",IF(H9&lt;1,"Bezig","Afgerond"))</f>
        <v/>
      </c>
      <c r="J9" s="10" t="inlineStr">
        <is>
          <t>Testen</t>
        </is>
      </c>
      <c r="K9" s="8" t="inlineStr"/>
      <c r="L9" s="10">
        <f>IF(F9&lt;TODAY(),0,F9-TODAY())</f>
        <v/>
      </c>
      <c r="M9" s="10">
        <f>IF(AND(H9&lt;1,TODAY()&gt;F9),"Ja","Nee")</f>
        <v/>
      </c>
      <c r="O9" s="9">
        <f>E9-MIN($E$4:$E$12)</f>
        <v/>
      </c>
      <c r="P9" s="9">
        <f>G9</f>
        <v/>
      </c>
    </row>
    <row r="10">
      <c r="A10" s="4" t="inlineStr">
        <is>
          <t>Oplevering</t>
        </is>
      </c>
      <c r="B10" s="5" t="inlineStr">
        <is>
          <t>Definitieve versie</t>
        </is>
      </c>
      <c r="C10" s="4" t="inlineStr">
        <is>
          <t>Julia</t>
        </is>
      </c>
      <c r="D10" s="5" t="inlineStr">
        <is>
          <t>Breda</t>
        </is>
      </c>
      <c r="E10" s="6" t="n">
        <v>46098</v>
      </c>
      <c r="F10" s="6" t="n">
        <v>46100</v>
      </c>
      <c r="G10" s="4">
        <f>F10-E10+1</f>
        <v/>
      </c>
      <c r="H10" s="7" t="n">
        <v>0</v>
      </c>
      <c r="I10" s="4">
        <f>IF(H10=0,"Niet gestart",IF(H10&lt;1,"Bezig","Afgerond"))</f>
        <v/>
      </c>
      <c r="J10" s="4" t="inlineStr">
        <is>
          <t>Review</t>
        </is>
      </c>
      <c r="K10" s="8" t="inlineStr"/>
      <c r="L10" s="4">
        <f>IF(F10&lt;TODAY(),0,F10-TODAY())</f>
        <v/>
      </c>
      <c r="M10" s="4">
        <f>IF(AND(H10&lt;1,TODAY()&gt;F10),"Ja","Nee")</f>
        <v/>
      </c>
      <c r="O10" s="9">
        <f>E10-MIN($E$4:$E$12)</f>
        <v/>
      </c>
      <c r="P10" s="9">
        <f>G10</f>
        <v/>
      </c>
    </row>
    <row r="11">
      <c r="A11" s="10" t="inlineStr">
        <is>
          <t>Communicatie</t>
        </is>
      </c>
      <c r="B11" s="11" t="inlineStr">
        <is>
          <t>Delen met stakeholders</t>
        </is>
      </c>
      <c r="C11" s="10" t="inlineStr">
        <is>
          <t>Thijs</t>
        </is>
      </c>
      <c r="D11" s="11" t="inlineStr">
        <is>
          <t>Haarlem</t>
        </is>
      </c>
      <c r="E11" s="6" t="n">
        <v>46101</v>
      </c>
      <c r="F11" s="6" t="n">
        <v>46103</v>
      </c>
      <c r="G11" s="10">
        <f>F11-E11+1</f>
        <v/>
      </c>
      <c r="H11" s="7" t="n">
        <v>0</v>
      </c>
      <c r="I11" s="10">
        <f>IF(H11=0,"Niet gestart",IF(H11&lt;1,"Bezig","Afgerond"))</f>
        <v/>
      </c>
      <c r="J11" s="10" t="inlineStr">
        <is>
          <t>Oplevering</t>
        </is>
      </c>
      <c r="K11" s="8" t="inlineStr"/>
      <c r="L11" s="10">
        <f>IF(F11&lt;TODAY(),0,F11-TODAY())</f>
        <v/>
      </c>
      <c r="M11" s="10">
        <f>IF(AND(H11&lt;1,TODAY()&gt;F11),"Ja","Nee")</f>
        <v/>
      </c>
      <c r="O11" s="9">
        <f>E11-MIN($E$4:$E$12)</f>
        <v/>
      </c>
      <c r="P11" s="9">
        <f>G11</f>
        <v/>
      </c>
    </row>
    <row r="12">
      <c r="A12" s="4" t="inlineStr">
        <is>
          <t>Nazorg</t>
        </is>
      </c>
      <c r="B12" s="5" t="inlineStr">
        <is>
          <t>Support &amp; optimalisatie</t>
        </is>
      </c>
      <c r="C12" s="4" t="inlineStr">
        <is>
          <t>Lieke</t>
        </is>
      </c>
      <c r="D12" s="5" t="inlineStr">
        <is>
          <t>Nijmegen</t>
        </is>
      </c>
      <c r="E12" s="6" t="n">
        <v>46104</v>
      </c>
      <c r="F12" s="6" t="n">
        <v>46112</v>
      </c>
      <c r="G12" s="4">
        <f>F12-E12+1</f>
        <v/>
      </c>
      <c r="H12" s="7" t="n">
        <v>0</v>
      </c>
      <c r="I12" s="4">
        <f>IF(H12=0,"Niet gestart",IF(H12&lt;1,"Bezig","Afgerond"))</f>
        <v/>
      </c>
      <c r="J12" s="4" t="inlineStr">
        <is>
          <t>Communicatie</t>
        </is>
      </c>
      <c r="K12" s="8" t="inlineStr"/>
      <c r="L12" s="4">
        <f>IF(F12&lt;TODAY(),0,F12-TODAY())</f>
        <v/>
      </c>
      <c r="M12" s="4">
        <f>IF(AND(H12&lt;1,TODAY()&gt;F12),"Ja","Nee")</f>
        <v/>
      </c>
      <c r="O12" s="9">
        <f>E12-MIN($E$4:$E$12)</f>
        <v/>
      </c>
      <c r="P12" s="9">
        <f>G12</f>
        <v/>
      </c>
    </row>
    <row r="14">
      <c r="A14" s="12" t="inlineStr">
        <is>
          <t>Samenvatting</t>
        </is>
      </c>
    </row>
    <row r="15">
      <c r="A15" s="13" t="inlineStr">
        <is>
          <t>Gemiddelde voortgang:</t>
        </is>
      </c>
      <c r="B15" s="14">
        <f>AVERAGE(H4:H12)</f>
        <v/>
      </c>
    </row>
    <row r="16">
      <c r="A16" s="13" t="inlineStr">
        <is>
          <t>Aantal niet gestart:</t>
        </is>
      </c>
      <c r="B16">
        <f>COUNTIF(I4:I12,"Niet gestart")</f>
        <v/>
      </c>
    </row>
    <row r="17">
      <c r="A17" s="13" t="inlineStr">
        <is>
          <t>Aantal bezig:</t>
        </is>
      </c>
      <c r="B17">
        <f>COUNTIF(I4:I12,"Bezig")</f>
        <v/>
      </c>
    </row>
    <row r="18">
      <c r="A18" s="13" t="inlineStr">
        <is>
          <t>Aantal afgerond:</t>
        </is>
      </c>
      <c r="B18">
        <f>COUNTIF(I4:I12,"Afgerond")</f>
        <v/>
      </c>
    </row>
    <row r="19">
      <c r="A19" s="13" t="inlineStr">
        <is>
          <t>Aantal te laat:</t>
        </is>
      </c>
      <c r="B19">
        <f>COUNTIF(M4:M12,"Ja")</f>
        <v/>
      </c>
    </row>
    <row r="20">
      <c r="A20" s="15" t="inlineStr">
        <is>
          <t>Afhankelijke taak lookup (voorbeeld):</t>
        </is>
      </c>
    </row>
    <row r="21">
      <c r="A21">
        <f>IFERROR(VLOOKUP(J4,$A$4:$B$12,2,FALSE),"Geen")</f>
        <v/>
      </c>
    </row>
  </sheetData>
  <mergeCells count="1">
    <mergeCell ref="A1:M1"/>
  </mergeCells>
  <conditionalFormatting sqref="M4:M12">
    <cfRule type="expression" priority="1" dxfId="0" stopIfTrue="1">
      <formula>M4="Ja"</formula>
    </cfRule>
  </conditionalFormatting>
  <conditionalFormatting sqref="I4:I12">
    <cfRule type="expression" priority="2" dxfId="1" stopIfTrue="1">
      <formula>I4="Afgerond"</formula>
    </cfRule>
    <cfRule type="expression" priority="3" dxfId="2" stopIfTrue="1">
      <formula>I4="Bezig"</formula>
    </cfRule>
  </conditionalFormatting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9"/>
  <sheetViews>
    <sheetView workbookViewId="0">
      <selection activeCell="A1" sqref="A1"/>
    </sheetView>
  </sheetViews>
  <sheetFormatPr baseColWidth="8" defaultRowHeight="15"/>
  <cols>
    <col width="28" customWidth="1" min="1" max="1"/>
    <col width="16" customWidth="1" min="2" max="2"/>
    <col width="16" customWidth="1" min="3" max="3"/>
    <col width="16" customWidth="1" min="4" max="4"/>
  </cols>
  <sheetData>
    <row r="1">
      <c r="A1" s="16" t="inlineStr">
        <is>
          <t>Dashboard - Projectvoortgang 2026</t>
        </is>
      </c>
    </row>
    <row r="3">
      <c r="A3" s="12" t="inlineStr">
        <is>
          <t>Kerncijfers</t>
        </is>
      </c>
    </row>
    <row r="4">
      <c r="A4" s="17" t="inlineStr">
        <is>
          <t>Totaal aantal taken</t>
        </is>
      </c>
      <c r="B4" s="18">
        <f>COUNTA(Projectplanning!B4:B12)</f>
        <v/>
      </c>
    </row>
    <row r="5">
      <c r="A5" s="19" t="inlineStr">
        <is>
          <t>Aantal afgeronde taken</t>
        </is>
      </c>
      <c r="B5" s="18">
        <f>COUNTIF(Projectplanning!I4:I12,"Afgerond")</f>
        <v/>
      </c>
    </row>
    <row r="6">
      <c r="A6" s="17" t="inlineStr">
        <is>
          <t>Aantal lopende taken</t>
        </is>
      </c>
      <c r="B6" s="18">
        <f>COUNTIF(Projectplanning!I4:I12,"Bezig")</f>
        <v/>
      </c>
    </row>
    <row r="7">
      <c r="A7" s="19" t="inlineStr">
        <is>
          <t>Aantal te late taken</t>
        </is>
      </c>
      <c r="B7" s="18">
        <f>COUNTIF(Projectplanning!M4:M12,"Ja")</f>
        <v/>
      </c>
    </row>
    <row r="8">
      <c r="A8" s="17" t="inlineStr">
        <is>
          <t>Gemiddelde voortgang</t>
        </is>
      </c>
      <c r="B8" s="20">
        <f>AVERAGE(Projectplanning!H4:H12)</f>
        <v/>
      </c>
    </row>
    <row r="9">
      <c r="A9" s="19" t="inlineStr">
        <is>
          <t>Gemiddelde resterende dagen</t>
        </is>
      </c>
      <c r="B9" s="18">
        <f>AVERAGE(Projectplanning!L4:L12)</f>
        <v/>
      </c>
    </row>
    <row r="12">
      <c r="A12" s="12" t="inlineStr">
        <is>
          <t>Status verdeling</t>
        </is>
      </c>
    </row>
    <row r="13">
      <c r="A13" s="21" t="inlineStr">
        <is>
          <t>Status</t>
        </is>
      </c>
      <c r="B13" s="21" t="inlineStr">
        <is>
          <t>Aantal</t>
        </is>
      </c>
    </row>
    <row r="14">
      <c r="A14" s="9" t="inlineStr">
        <is>
          <t>Niet gestart</t>
        </is>
      </c>
      <c r="B14" s="9">
        <f>COUNTIF(Projectplanning!I4:I12,"Niet gestart")</f>
        <v/>
      </c>
    </row>
    <row r="15">
      <c r="A15" s="9" t="inlineStr">
        <is>
          <t>Bezig</t>
        </is>
      </c>
      <c r="B15" s="9">
        <f>COUNTIF(Projectplanning!I4:I12,"Bezig")</f>
        <v/>
      </c>
    </row>
    <row r="16">
      <c r="A16" s="9" t="inlineStr">
        <is>
          <t>Afgerond</t>
        </is>
      </c>
      <c r="B16" s="9">
        <f>COUNTIF(Projectplanning!I4:I12,"Afgerond")</f>
        <v/>
      </c>
    </row>
    <row r="19">
      <c r="A19" s="12" t="inlineStr">
        <is>
          <t>Voortgang per taak</t>
        </is>
      </c>
    </row>
    <row r="20">
      <c r="A20" s="21" t="inlineStr">
        <is>
          <t>Taak</t>
        </is>
      </c>
      <c r="B20" s="21" t="inlineStr">
        <is>
          <t>Voortgang %</t>
        </is>
      </c>
    </row>
    <row r="21">
      <c r="A21" s="9">
        <f>Projectplanning!B4</f>
        <v/>
      </c>
      <c r="B21" s="22">
        <f>Projectplanning!H4</f>
        <v/>
      </c>
    </row>
    <row r="22">
      <c r="A22" s="9">
        <f>Projectplanning!B5</f>
        <v/>
      </c>
      <c r="B22" s="22">
        <f>Projectplanning!H5</f>
        <v/>
      </c>
    </row>
    <row r="23">
      <c r="A23" s="9">
        <f>Projectplanning!B6</f>
        <v/>
      </c>
      <c r="B23" s="22">
        <f>Projectplanning!H6</f>
        <v/>
      </c>
    </row>
    <row r="24">
      <c r="A24" s="9">
        <f>Projectplanning!B7</f>
        <v/>
      </c>
      <c r="B24" s="22">
        <f>Projectplanning!H7</f>
        <v/>
      </c>
    </row>
    <row r="25">
      <c r="A25" s="9">
        <f>Projectplanning!B8</f>
        <v/>
      </c>
      <c r="B25" s="22">
        <f>Projectplanning!H8</f>
        <v/>
      </c>
    </row>
    <row r="26">
      <c r="A26" s="9">
        <f>Projectplanning!B9</f>
        <v/>
      </c>
      <c r="B26" s="22">
        <f>Projectplanning!H9</f>
        <v/>
      </c>
    </row>
    <row r="27">
      <c r="A27" s="9">
        <f>Projectplanning!B10</f>
        <v/>
      </c>
      <c r="B27" s="22">
        <f>Projectplanning!H10</f>
        <v/>
      </c>
    </row>
    <row r="28">
      <c r="A28" s="9">
        <f>Projectplanning!B11</f>
        <v/>
      </c>
      <c r="B28" s="22">
        <f>Projectplanning!H11</f>
        <v/>
      </c>
    </row>
    <row r="29">
      <c r="A29" s="9">
        <f>Projectplanning!B12</f>
        <v/>
      </c>
      <c r="B29" s="22">
        <f>Projectplanning!H12</f>
        <v/>
      </c>
    </row>
  </sheetData>
  <mergeCells count="1">
    <mergeCell ref="A1:F1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4" customWidth="1" min="1" max="1"/>
    <col width="30" customWidth="1" min="2" max="2"/>
    <col width="30" customWidth="1" min="3" max="3"/>
    <col width="30" customWidth="1" min="4" max="4"/>
  </cols>
  <sheetData>
    <row r="1">
      <c r="A1" s="16" t="inlineStr">
        <is>
          <t>Instructies - Gantt Chart Sjabloon</t>
        </is>
      </c>
    </row>
    <row r="3" ht="32" customHeight="1">
      <c r="A3" s="23" t="inlineStr">
        <is>
          <t>Doel van dit sjabloon</t>
        </is>
      </c>
      <c r="B3" s="24" t="inlineStr">
        <is>
          <t>Dit Excel-sjabloon helpt je om een projectplanning op te stellen, deadlines te bewaken en de voortgang visueel te volgen met een Gantt chart.</t>
        </is>
      </c>
    </row>
    <row r="4" ht="32" customHeight="1">
      <c r="A4" s="23" t="inlineStr">
        <is>
          <t>Sheet: Projectplanning</t>
        </is>
      </c>
      <c r="B4" s="24" t="inlineStr">
        <is>
          <t>Vul per taak de projectfase, taaknaam, verantwoordelijke, locatie, startdatum en einddatum in. De kolommen met gele achtergrond (Startdatum, Einddatum, Voortgang % en Opmerking) zijn invoervelden.</t>
        </is>
      </c>
    </row>
    <row r="5" ht="32" customHeight="1">
      <c r="A5" s="23" t="inlineStr">
        <is>
          <t>Duur (dagen)</t>
        </is>
      </c>
      <c r="B5" s="24" t="inlineStr">
        <is>
          <t>Wordt automatisch berekend op basis van start- en einddatum: =Einddatum-Startdatum+1</t>
        </is>
      </c>
    </row>
    <row r="6" ht="32" customHeight="1">
      <c r="A6" s="23" t="inlineStr">
        <is>
          <t>Voortgang %</t>
        </is>
      </c>
      <c r="B6" s="24" t="inlineStr">
        <is>
          <t>Vul een percentage in tussen 0% en 100%. De status wordt hierop automatisch aangepast.</t>
        </is>
      </c>
    </row>
    <row r="7" ht="32" customHeight="1">
      <c r="A7" s="23" t="inlineStr">
        <is>
          <t>Status</t>
        </is>
      </c>
      <c r="B7" s="24" t="inlineStr">
        <is>
          <t>Wordt automatisch bepaald: 0% = Niet gestart, tussen 0% en 100% = Bezig, 100% = Afgerond.</t>
        </is>
      </c>
    </row>
    <row r="8" ht="32" customHeight="1">
      <c r="A8" s="23" t="inlineStr">
        <is>
          <t>Dagen resterend</t>
        </is>
      </c>
      <c r="B8" s="24" t="inlineStr">
        <is>
          <t>Toont het aantal dagen tot de einddatum. Als de einddatum al is verstreken, toont deze kolom 0.</t>
        </is>
      </c>
    </row>
    <row r="9" ht="32" customHeight="1">
      <c r="A9" s="23" t="inlineStr">
        <is>
          <t>Te laat?</t>
        </is>
      </c>
      <c r="B9" s="24" t="inlineStr">
        <is>
          <t>Geeft 'Ja' weer als de taak nog niet is afgerond en de einddatum al verstreken is. Deze taken worden automatisch rood weergegeven.</t>
        </is>
      </c>
    </row>
    <row r="10" ht="32" customHeight="1">
      <c r="A10" s="23" t="inlineStr">
        <is>
          <t>Afhankelijk van</t>
        </is>
      </c>
      <c r="B10" s="24" t="inlineStr">
        <is>
          <t>Vul hier de naam van de projectfase in waarvan de huidige taak afhankelijk is, voor overzicht van de volgorde.</t>
        </is>
      </c>
    </row>
    <row r="11" ht="32" customHeight="1">
      <c r="A11" s="23" t="inlineStr">
        <is>
          <t>Gantt chart</t>
        </is>
      </c>
      <c r="B11" s="24" t="inlineStr">
        <is>
          <t>De horizontale staafgrafiek onderaan de Projectplanning-sheet toont automatisch de looptijd van elke taak op basis van de start- en einddatum.</t>
        </is>
      </c>
    </row>
    <row r="12" ht="32" customHeight="1">
      <c r="A12" s="23" t="inlineStr">
        <is>
          <t>Sheet: Dashboard</t>
        </is>
      </c>
      <c r="B12" s="24" t="inlineStr">
        <is>
          <t>Geeft een managementoverzicht met kerncijfers, statusverdeling (taartdiagram), voortgang per taak (staafdiagram) en geplande duur per fase (lijndiagram).</t>
        </is>
      </c>
    </row>
    <row r="13" ht="32" customHeight="1">
      <c r="A13" s="23" t="inlineStr">
        <is>
          <t>Sheet: Instructies</t>
        </is>
      </c>
      <c r="B13" s="24" t="inlineStr">
        <is>
          <t>Deze sheet met uitleg over het gebruik van het sjabloon.</t>
        </is>
      </c>
    </row>
    <row r="14" ht="32" customHeight="1">
      <c r="A14" s="23" t="inlineStr">
        <is>
          <t>Tip</t>
        </is>
      </c>
      <c r="B14" s="24" t="inlineStr">
        <is>
          <t>Werk je datums en voortgangspercentages regelmatig bij zodat het dashboard en de Gantt chart actueel blijven.</t>
        </is>
      </c>
    </row>
  </sheetData>
  <mergeCells count="25">
    <mergeCell ref="A1:D1"/>
    <mergeCell ref="A3"/>
    <mergeCell ref="B3:D3"/>
    <mergeCell ref="A4"/>
    <mergeCell ref="B4:D4"/>
    <mergeCell ref="A5"/>
    <mergeCell ref="B5:D5"/>
    <mergeCell ref="A6"/>
    <mergeCell ref="B6:D6"/>
    <mergeCell ref="A7"/>
    <mergeCell ref="B7:D7"/>
    <mergeCell ref="A8"/>
    <mergeCell ref="B8:D8"/>
    <mergeCell ref="A9"/>
    <mergeCell ref="B9:D9"/>
    <mergeCell ref="A10"/>
    <mergeCell ref="B10:D10"/>
    <mergeCell ref="A11"/>
    <mergeCell ref="B11:D11"/>
    <mergeCell ref="A12"/>
    <mergeCell ref="B12:D12"/>
    <mergeCell ref="A13"/>
    <mergeCell ref="B13:D13"/>
    <mergeCell ref="A14"/>
    <mergeCell ref="B14:D1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2026-07-02T14:06:33Z</dcterms:created>
  <dcterms:modified xmlns:dcterms="http://purl.org/dc/terms/" xmlns:xsi="http://www.w3.org/2001/XMLSchema-instance" xsi:type="dcterms:W3CDTF">2026-07-02T14:06:33Z</dcterms:modified>
</cp:coreProperties>
</file>