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Analyse" sheetId="3" state="visible" r:id="rId3"/>
    <sheet xmlns:r="http://schemas.openxmlformats.org/officeDocument/2006/relationships" name="Instructi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&quot;%&quot;"/>
    <numFmt numFmtId="165" formatCode="0.0%"/>
  </numFmts>
  <fonts count="7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C8102E"/>
      <sz val="12"/>
    </font>
    <font>
      <name val="Calibri"/>
      <b val="1"/>
      <sz val="10"/>
    </font>
    <font>
      <b val="1"/>
      <color rgb="001E293B"/>
      <sz val="12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F0FDFA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164" fontId="3" fillId="0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0" fontId="1" fillId="0" borderId="0" pivotButton="0" quotePrefix="0" xfId="0"/>
    <xf numFmtId="0" fontId="4" fillId="0" borderId="0" pivotButton="0" quotePrefix="0" xfId="0"/>
    <xf numFmtId="0" fontId="5" fillId="0" borderId="1" pivotButton="0" quotePrefix="0" xfId="0"/>
    <xf numFmtId="0" fontId="6" fillId="6" borderId="1" applyAlignment="1" pivotButton="0" quotePrefix="0" xfId="0">
      <alignment horizontal="center" vertical="center" wrapText="1"/>
    </xf>
    <xf numFmtId="0" fontId="3" fillId="0" borderId="1" pivotButton="0" quotePrefix="0" xfId="0"/>
    <xf numFmtId="165" fontId="6" fillId="6" borderId="1" applyAlignment="1" pivotButton="0" quotePrefix="0" xfId="0">
      <alignment horizontal="center" vertical="center" wrapText="1"/>
    </xf>
    <xf numFmtId="0" fontId="5" fillId="0" borderId="0" pivotButton="0" quotePrefix="0" xfId="0"/>
    <xf numFmtId="165" fontId="3" fillId="3" borderId="1" applyAlignment="1" pivotButton="0" quotePrefix="0" xfId="0">
      <alignment horizontal="center" vertical="center" wrapText="1"/>
    </xf>
    <xf numFmtId="164" fontId="3" fillId="3" borderId="1" applyAlignment="1" pivotButton="0" quotePrefix="0" xfId="0">
      <alignment horizontal="center" vertical="center" wrapText="1"/>
    </xf>
    <xf numFmtId="165" fontId="3" fillId="5" borderId="1" applyAlignment="1" pivotButton="0" quotePrefix="0" xfId="0">
      <alignment horizontal="center" vertical="center" wrapText="1"/>
    </xf>
    <xf numFmtId="164" fontId="3" fillId="5" borderId="1" applyAlignment="1" pivotButton="0" quotePrefix="0" xfId="0">
      <alignment horizontal="center" vertical="center" wrapText="1"/>
    </xf>
    <xf numFmtId="0" fontId="2" fillId="2" borderId="1" pivotButton="0" quotePrefix="0" xfId="0"/>
    <xf numFmtId="0" fontId="5" fillId="3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5">
    <dxf>
      <font>
        <name val="Calibri"/>
        <b val="1"/>
        <color rgb="0016A34A"/>
        <sz val="10"/>
      </font>
      <fill>
        <patternFill patternType="solid">
          <fgColor rgb="00DCFCE7"/>
        </patternFill>
      </fill>
    </dxf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  <dxf>
      <font>
        <b val="1"/>
        <color rgb="00DC2626"/>
      </font>
    </dxf>
    <dxf>
      <fill>
        <patternFill patternType="solid">
          <fgColor rgb="00DCFCE7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Conform vs Niet conform</a:t>
            </a:r>
          </a:p>
        </rich>
      </tx>
    </title>
    <plotArea>
      <pieChart>
        <varyColors val="1"/>
        <ser>
          <idx val="0"/>
          <order val="0"/>
          <tx>
            <strRef>
              <f>'Dashboard'!E2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'Dashboard'!$D$3:$D$4</f>
            </numRef>
          </cat>
          <val>
            <numRef>
              <f>'Dashboard'!$E$3:$E$4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Items per status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'Dashboard'!E6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'Dashboard'!$D$7:$D$10</f>
            </numRef>
          </cat>
          <val>
            <numRef>
              <f>'Dashboard'!$E$7:$E$10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Status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Aantal items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Conformiteit per afdeling</a:t>
            </a:r>
          </a:p>
        </rich>
      </tx>
    </title>
    <plotArea>
      <barChart>
        <barDir val="col"/>
        <grouping val="stacked"/>
        <ser>
          <idx val="0"/>
          <order val="0"/>
          <tx>
            <strRef>
              <f>'Dashboard'!E12</f>
            </strRef>
          </tx>
          <spPr>
            <a:solidFill xmlns:a="http://schemas.openxmlformats.org/drawingml/2006/main">
              <a:srgbClr val="22C55E"/>
            </a:solidFill>
            <a:ln xmlns:a="http://schemas.openxmlformats.org/drawingml/2006/main">
              <a:prstDash val="solid"/>
            </a:ln>
          </spPr>
          <cat>
            <numRef>
              <f>'Dashboard'!$D$13:$D$22</f>
            </numRef>
          </cat>
          <val>
            <numRef>
              <f>'Dashboard'!$E$13:$E$22</f>
            </numRef>
          </val>
        </ser>
        <ser>
          <idx val="1"/>
          <order val="1"/>
          <tx>
            <strRef>
              <f>'Dashboard'!F12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'Dashboard'!$D$13:$D$22</f>
            </numRef>
          </cat>
          <val>
            <numRef>
              <f>'Dashboard'!$F$13:$F$22</f>
            </numRef>
          </val>
        </ser>
        <gapWidth val="150"/>
        <overlap val="10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Aantal items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7</col>
      <colOff>0</colOff>
      <row>1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17</row>
      <rowOff>0</rowOff>
    </from>
    <ext cx="432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33</row>
      <rowOff>0</rowOff>
    </from>
    <ext cx="576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32" customWidth="1" min="3" max="3"/>
    <col width="42" customWidth="1" min="4" max="4"/>
    <col width="16" customWidth="1" min="5" max="5"/>
    <col width="18" customWidth="1" min="6" max="6"/>
    <col width="15" customWidth="1" min="7" max="7"/>
    <col width="11" customWidth="1" min="8" max="8"/>
    <col width="14" customWidth="1" min="9" max="9"/>
    <col width="11" customWidth="1" min="10" max="10"/>
    <col width="10" customWidth="1" min="11" max="11"/>
    <col width="14" customWidth="1" min="12" max="12"/>
    <col width="15" customWidth="1" min="13" max="13"/>
    <col width="30" customWidth="1" min="14" max="14"/>
  </cols>
  <sheetData>
    <row r="1" ht="26" customHeight="1">
      <c r="A1" s="1" t="inlineStr">
        <is>
          <t>ISO 9001 CHECKLIST - AUDIT EN COMPLIANCE OVERZICHT</t>
        </is>
      </c>
    </row>
    <row r="2">
      <c r="A2" s="2" t="inlineStr">
        <is>
          <t>Checklist-ID</t>
        </is>
      </c>
      <c r="B2" s="2" t="inlineStr">
        <is>
          <t>Proces</t>
        </is>
      </c>
      <c r="C2" s="2" t="inlineStr">
        <is>
          <t>Clausule ISO 9001</t>
        </is>
      </c>
      <c r="D2" s="2" t="inlineStr">
        <is>
          <t>Eis / vraag</t>
        </is>
      </c>
      <c r="E2" s="2" t="inlineStr">
        <is>
          <t>Afdeling</t>
        </is>
      </c>
      <c r="F2" s="2" t="inlineStr">
        <is>
          <t>Verantwoordelijke</t>
        </is>
      </c>
      <c r="G2" s="2" t="inlineStr">
        <is>
          <t>Status</t>
        </is>
      </c>
      <c r="H2" s="2" t="inlineStr">
        <is>
          <t>Prioriteit</t>
        </is>
      </c>
      <c r="I2" s="2" t="inlineStr">
        <is>
          <t>Bewijs aanwezig?</t>
        </is>
      </c>
      <c r="J2" s="2" t="inlineStr">
        <is>
          <t>Conform?</t>
        </is>
      </c>
      <c r="K2" s="2" t="inlineStr">
        <is>
          <t>Score %</t>
        </is>
      </c>
      <c r="L2" s="2" t="inlineStr">
        <is>
          <t>Actiedatum</t>
        </is>
      </c>
      <c r="M2" s="2" t="inlineStr">
        <is>
          <t>Opvolging</t>
        </is>
      </c>
      <c r="N2" s="2" t="inlineStr">
        <is>
          <t>Opmerking</t>
        </is>
      </c>
    </row>
    <row r="3">
      <c r="A3" s="3" t="inlineStr">
        <is>
          <t>C-001</t>
        </is>
      </c>
      <c r="B3" s="4" t="inlineStr">
        <is>
          <t>Kwaliteitsmanagement</t>
        </is>
      </c>
      <c r="C3" s="4" t="inlineStr">
        <is>
          <t>4.1 Context van de organisatie</t>
        </is>
      </c>
      <c r="D3" s="4" t="inlineStr">
        <is>
          <t>Zijn interne en externe kwesties bepaald die relevant zijn voor het kwaliteitsmanagementsysteem?</t>
        </is>
      </c>
      <c r="E3" s="3" t="inlineStr">
        <is>
          <t>Kantoor</t>
        </is>
      </c>
      <c r="F3" s="4" t="inlineStr">
        <is>
          <t>Sanne de Vries</t>
        </is>
      </c>
      <c r="G3" s="5" t="inlineStr">
        <is>
          <t>Gecontroleerd</t>
        </is>
      </c>
      <c r="H3" s="5" t="inlineStr">
        <is>
          <t>Hoog</t>
        </is>
      </c>
      <c r="I3" s="5" t="inlineStr">
        <is>
          <t>Ja</t>
        </is>
      </c>
      <c r="J3" s="6">
        <f>IF(OR(G3="Afgekeurd",I3="Nee"),"Nee","Ja")</f>
        <v/>
      </c>
      <c r="K3" s="7">
        <f>IF(J3="Ja",100,0)</f>
        <v/>
      </c>
      <c r="L3" s="5" t="inlineStr">
        <is>
          <t>12-02-2026</t>
        </is>
      </c>
      <c r="M3" s="5" t="inlineStr">
        <is>
          <t>Geen actie</t>
        </is>
      </c>
      <c r="N3" s="4" t="inlineStr">
        <is>
          <t>Voldoet volledig</t>
        </is>
      </c>
    </row>
    <row r="4">
      <c r="A4" s="8" t="inlineStr">
        <is>
          <t>C-002</t>
        </is>
      </c>
      <c r="B4" s="9" t="inlineStr">
        <is>
          <t>Documentbeheer</t>
        </is>
      </c>
      <c r="C4" s="9" t="inlineStr">
        <is>
          <t>7.5 Gedocumenteerde informatie</t>
        </is>
      </c>
      <c r="D4" s="9" t="inlineStr">
        <is>
          <t>Is gedocumenteerde informatie actueel, beheerst en beschikbaar?</t>
        </is>
      </c>
      <c r="E4" s="8" t="inlineStr">
        <is>
          <t>Administratie</t>
        </is>
      </c>
      <c r="F4" s="9" t="inlineStr">
        <is>
          <t>Daan Jansen</t>
        </is>
      </c>
      <c r="G4" s="5" t="inlineStr">
        <is>
          <t>Bezig</t>
        </is>
      </c>
      <c r="H4" s="5" t="inlineStr">
        <is>
          <t>Hoog</t>
        </is>
      </c>
      <c r="I4" s="5" t="inlineStr">
        <is>
          <t>Nee</t>
        </is>
      </c>
      <c r="J4" s="6">
        <f>IF(OR(G4="Afgekeurd",I4="Nee"),"Nee","Ja")</f>
        <v/>
      </c>
      <c r="K4" s="7">
        <f>IF(J4="Ja",100,0)</f>
        <v/>
      </c>
      <c r="L4" s="5" t="inlineStr">
        <is>
          <t>18-02-2026</t>
        </is>
      </c>
      <c r="M4" s="5" t="inlineStr">
        <is>
          <t>Open</t>
        </is>
      </c>
      <c r="N4" s="9" t="inlineStr">
        <is>
          <t>Documentversie ontbreekt</t>
        </is>
      </c>
    </row>
    <row r="5">
      <c r="A5" s="3" t="inlineStr">
        <is>
          <t>C-003</t>
        </is>
      </c>
      <c r="B5" s="4" t="inlineStr">
        <is>
          <t>Interne audit</t>
        </is>
      </c>
      <c r="C5" s="4" t="inlineStr">
        <is>
          <t>9.2 Interne audit</t>
        </is>
      </c>
      <c r="D5" s="4" t="inlineStr">
        <is>
          <t>Wordt de interne audit volgens een vastgesteld programma uitgevoerd?</t>
        </is>
      </c>
      <c r="E5" s="3" t="inlineStr">
        <is>
          <t>Kwaliteit</t>
        </is>
      </c>
      <c r="F5" s="4" t="inlineStr">
        <is>
          <t>Emma Bakker</t>
        </is>
      </c>
      <c r="G5" s="5" t="inlineStr">
        <is>
          <t>Gecontroleerd</t>
        </is>
      </c>
      <c r="H5" s="5" t="inlineStr">
        <is>
          <t>Middel</t>
        </is>
      </c>
      <c r="I5" s="5" t="inlineStr">
        <is>
          <t>Ja</t>
        </is>
      </c>
      <c r="J5" s="6">
        <f>IF(OR(G5="Afgekeurd",I5="Nee"),"Nee","Ja")</f>
        <v/>
      </c>
      <c r="K5" s="7">
        <f>IF(J5="Ja",100,0)</f>
        <v/>
      </c>
      <c r="L5" s="5" t="inlineStr">
        <is>
          <t>20-02-2026</t>
        </is>
      </c>
      <c r="M5" s="5" t="inlineStr">
        <is>
          <t>Geen actie</t>
        </is>
      </c>
      <c r="N5" s="4" t="inlineStr">
        <is>
          <t>Auditrapport compleet</t>
        </is>
      </c>
    </row>
    <row r="6">
      <c r="A6" s="8" t="inlineStr">
        <is>
          <t>C-004</t>
        </is>
      </c>
      <c r="B6" s="9" t="inlineStr">
        <is>
          <t>Management review</t>
        </is>
      </c>
      <c r="C6" s="9" t="inlineStr">
        <is>
          <t>9.3 Directiebeoordeling</t>
        </is>
      </c>
      <c r="D6" s="9" t="inlineStr">
        <is>
          <t>Beoordeelt de directie het kwaliteitsmanagementsysteem op vaste intervallen?</t>
        </is>
      </c>
      <c r="E6" s="8" t="inlineStr">
        <is>
          <t>Directie</t>
        </is>
      </c>
      <c r="F6" s="9" t="inlineStr">
        <is>
          <t>Lars van Dijk</t>
        </is>
      </c>
      <c r="G6" s="5" t="inlineStr">
        <is>
          <t>Afgekeurd</t>
        </is>
      </c>
      <c r="H6" s="5" t="inlineStr">
        <is>
          <t>Hoog</t>
        </is>
      </c>
      <c r="I6" s="5" t="inlineStr">
        <is>
          <t>Ja</t>
        </is>
      </c>
      <c r="J6" s="6">
        <f>IF(OR(G6="Afgekeurd",I6="Nee"),"Nee","Ja")</f>
        <v/>
      </c>
      <c r="K6" s="7">
        <f>IF(J6="Ja",100,0)</f>
        <v/>
      </c>
      <c r="L6" s="5" t="inlineStr">
        <is>
          <t>21-02-2026</t>
        </is>
      </c>
      <c r="M6" s="5" t="inlineStr">
        <is>
          <t>Open</t>
        </is>
      </c>
      <c r="N6" s="9" t="inlineStr">
        <is>
          <t>Actieplan niet compleet</t>
        </is>
      </c>
    </row>
    <row r="7">
      <c r="A7" s="3" t="inlineStr">
        <is>
          <t>C-005</t>
        </is>
      </c>
      <c r="B7" s="4" t="inlineStr">
        <is>
          <t>Klachtenafhandeling</t>
        </is>
      </c>
      <c r="C7" s="4" t="inlineStr">
        <is>
          <t>10.2 Afwijking en corrigerende maatregel</t>
        </is>
      </c>
      <c r="D7" s="4" t="inlineStr">
        <is>
          <t>Worden afwijkingen geanalyseerd en corrigerende maatregelen genomen?</t>
        </is>
      </c>
      <c r="E7" s="3" t="inlineStr">
        <is>
          <t>Klantenservice</t>
        </is>
      </c>
      <c r="F7" s="4" t="inlineStr">
        <is>
          <t>Sophie Meijer</t>
        </is>
      </c>
      <c r="G7" s="5" t="inlineStr">
        <is>
          <t>Bezig</t>
        </is>
      </c>
      <c r="H7" s="5" t="inlineStr">
        <is>
          <t>Hoog</t>
        </is>
      </c>
      <c r="I7" s="5" t="inlineStr">
        <is>
          <t>Ja</t>
        </is>
      </c>
      <c r="J7" s="6">
        <f>IF(OR(G7="Afgekeurd",I7="Nee"),"Nee","Ja")</f>
        <v/>
      </c>
      <c r="K7" s="7">
        <f>IF(J7="Ja",100,0)</f>
        <v/>
      </c>
      <c r="L7" s="5" t="inlineStr">
        <is>
          <t>24-02-2026</t>
        </is>
      </c>
      <c r="M7" s="5" t="inlineStr">
        <is>
          <t>Open</t>
        </is>
      </c>
      <c r="N7" s="4" t="inlineStr">
        <is>
          <t>Root cause ontbreekt</t>
        </is>
      </c>
    </row>
    <row r="8">
      <c r="A8" s="8" t="inlineStr">
        <is>
          <t>C-006</t>
        </is>
      </c>
      <c r="B8" s="9" t="inlineStr">
        <is>
          <t>Leveranciersbeoordeling</t>
        </is>
      </c>
      <c r="C8" s="9" t="inlineStr">
        <is>
          <t>8.4 Beheersing van extern geleverde processen</t>
        </is>
      </c>
      <c r="D8" s="9" t="inlineStr">
        <is>
          <t>Worden externe leveranciers periodiek beoordeeld op prestaties?</t>
        </is>
      </c>
      <c r="E8" s="8" t="inlineStr">
        <is>
          <t>Inkoop</t>
        </is>
      </c>
      <c r="F8" s="9" t="inlineStr">
        <is>
          <t>Bram Willems</t>
        </is>
      </c>
      <c r="G8" s="5" t="inlineStr">
        <is>
          <t>Gecontroleerd</t>
        </is>
      </c>
      <c r="H8" s="5" t="inlineStr">
        <is>
          <t>Middel</t>
        </is>
      </c>
      <c r="I8" s="5" t="inlineStr">
        <is>
          <t>Ja</t>
        </is>
      </c>
      <c r="J8" s="6">
        <f>IF(OR(G8="Afgekeurd",I8="Nee"),"Nee","Ja")</f>
        <v/>
      </c>
      <c r="K8" s="7">
        <f>IF(J8="Ja",100,0)</f>
        <v/>
      </c>
      <c r="L8" s="5" t="inlineStr">
        <is>
          <t>26-02-2026</t>
        </is>
      </c>
      <c r="M8" s="5" t="inlineStr">
        <is>
          <t>In behandeling</t>
        </is>
      </c>
      <c r="N8" s="9" t="inlineStr">
        <is>
          <t>Evaluatie uitgevoerd</t>
        </is>
      </c>
    </row>
    <row r="9">
      <c r="A9" s="3" t="inlineStr">
        <is>
          <t>C-007</t>
        </is>
      </c>
      <c r="B9" s="4" t="inlineStr">
        <is>
          <t>Competentie &amp; training</t>
        </is>
      </c>
      <c r="C9" s="4" t="inlineStr">
        <is>
          <t>7.2 Competentie</t>
        </is>
      </c>
      <c r="D9" s="4" t="inlineStr">
        <is>
          <t>Is de benodigde competentie van medewerkers bepaald en geborgd?</t>
        </is>
      </c>
      <c r="E9" s="3" t="inlineStr">
        <is>
          <t>HR</t>
        </is>
      </c>
      <c r="F9" s="4" t="inlineStr">
        <is>
          <t>Julia Visser</t>
        </is>
      </c>
      <c r="G9" s="5" t="inlineStr">
        <is>
          <t>Niet gestart</t>
        </is>
      </c>
      <c r="H9" s="5" t="inlineStr">
        <is>
          <t>Middel</t>
        </is>
      </c>
      <c r="I9" s="5" t="inlineStr">
        <is>
          <t>Nee</t>
        </is>
      </c>
      <c r="J9" s="6">
        <f>IF(OR(G9="Afgekeurd",I9="Nee"),"Nee","Ja")</f>
        <v/>
      </c>
      <c r="K9" s="7">
        <f>IF(J9="Ja",100,0)</f>
        <v/>
      </c>
      <c r="L9" s="5" t="inlineStr">
        <is>
          <t>28-02-2026</t>
        </is>
      </c>
      <c r="M9" s="5" t="inlineStr">
        <is>
          <t>Open</t>
        </is>
      </c>
      <c r="N9" s="4" t="inlineStr">
        <is>
          <t>Training ingepland</t>
        </is>
      </c>
    </row>
    <row r="10">
      <c r="A10" s="8" t="inlineStr">
        <is>
          <t>C-008</t>
        </is>
      </c>
      <c r="B10" s="9" t="inlineStr">
        <is>
          <t>Kalibratie meetmiddelen</t>
        </is>
      </c>
      <c r="C10" s="9" t="inlineStr">
        <is>
          <t>7.1.5 Monitoring en meetmiddelen</t>
        </is>
      </c>
      <c r="D10" s="9" t="inlineStr">
        <is>
          <t>Zijn meetmiddelen gekalibreerd en herleidbaar naar een standaard?</t>
        </is>
      </c>
      <c r="E10" s="8" t="inlineStr">
        <is>
          <t>Productie</t>
        </is>
      </c>
      <c r="F10" s="9" t="inlineStr">
        <is>
          <t>Thijs de Boer</t>
        </is>
      </c>
      <c r="G10" s="5" t="inlineStr">
        <is>
          <t>Gecontroleerd</t>
        </is>
      </c>
      <c r="H10" s="5" t="inlineStr">
        <is>
          <t>Laag</t>
        </is>
      </c>
      <c r="I10" s="5" t="inlineStr">
        <is>
          <t>Ja</t>
        </is>
      </c>
      <c r="J10" s="6">
        <f>IF(OR(G10="Afgekeurd",I10="Nee"),"Nee","Ja")</f>
        <v/>
      </c>
      <c r="K10" s="7">
        <f>IF(J10="Ja",100,0)</f>
        <v/>
      </c>
      <c r="L10" s="5" t="inlineStr">
        <is>
          <t>02-03-2026</t>
        </is>
      </c>
      <c r="M10" s="5" t="inlineStr">
        <is>
          <t>Geen actie</t>
        </is>
      </c>
      <c r="N10" s="9" t="inlineStr">
        <is>
          <t>Certificaten aanwezig</t>
        </is>
      </c>
    </row>
    <row r="11">
      <c r="A11" s="3" t="inlineStr">
        <is>
          <t>C-009</t>
        </is>
      </c>
      <c r="B11" s="4" t="inlineStr">
        <is>
          <t>Risicobeoordeling</t>
        </is>
      </c>
      <c r="C11" s="4" t="inlineStr">
        <is>
          <t>6.1 Maatregelen voor risico's en kansen</t>
        </is>
      </c>
      <c r="D11" s="4" t="inlineStr">
        <is>
          <t>Zijn risico's en kansen geidentificeerd en van maatregelen voorzien?</t>
        </is>
      </c>
      <c r="E11" s="3" t="inlineStr">
        <is>
          <t>Operations</t>
        </is>
      </c>
      <c r="F11" s="4" t="inlineStr">
        <is>
          <t>Lieke Smit</t>
        </is>
      </c>
      <c r="G11" s="5" t="inlineStr">
        <is>
          <t>Bezig</t>
        </is>
      </c>
      <c r="H11" s="5" t="inlineStr">
        <is>
          <t>Hoog</t>
        </is>
      </c>
      <c r="I11" s="5" t="inlineStr">
        <is>
          <t>Ja</t>
        </is>
      </c>
      <c r="J11" s="6">
        <f>IF(OR(G11="Afgekeurd",I11="Nee"),"Nee","Ja")</f>
        <v/>
      </c>
      <c r="K11" s="7">
        <f>IF(J11="Ja",100,0)</f>
        <v/>
      </c>
      <c r="L11" s="5" t="inlineStr">
        <is>
          <t>03-03-2026</t>
        </is>
      </c>
      <c r="M11" s="5" t="inlineStr">
        <is>
          <t>Open</t>
        </is>
      </c>
      <c r="N11" s="4" t="inlineStr">
        <is>
          <t>Risicolog bijgewerkt</t>
        </is>
      </c>
    </row>
    <row r="12">
      <c r="A12" s="8" t="inlineStr">
        <is>
          <t>C-010</t>
        </is>
      </c>
      <c r="B12" s="9" t="inlineStr">
        <is>
          <t>Klanttevredenheid</t>
        </is>
      </c>
      <c r="C12" s="9" t="inlineStr">
        <is>
          <t>9.1.2 Klanttevredenheid</t>
        </is>
      </c>
      <c r="D12" s="9" t="inlineStr">
        <is>
          <t>Wordt klanttevredenheid gemeten en geanalyseerd?</t>
        </is>
      </c>
      <c r="E12" s="8" t="inlineStr">
        <is>
          <t>Sales</t>
        </is>
      </c>
      <c r="F12" s="9" t="inlineStr">
        <is>
          <t>Ruben Vos</t>
        </is>
      </c>
      <c r="G12" s="5" t="inlineStr">
        <is>
          <t>Gecontroleerd</t>
        </is>
      </c>
      <c r="H12" s="5" t="inlineStr">
        <is>
          <t>Middel</t>
        </is>
      </c>
      <c r="I12" s="5" t="inlineStr">
        <is>
          <t>Ja</t>
        </is>
      </c>
      <c r="J12" s="6">
        <f>IF(OR(G12="Afgekeurd",I12="Nee"),"Nee","Ja")</f>
        <v/>
      </c>
      <c r="K12" s="7">
        <f>IF(J12="Ja",100,0)</f>
        <v/>
      </c>
      <c r="L12" s="5" t="inlineStr">
        <is>
          <t>04-03-2026</t>
        </is>
      </c>
      <c r="M12" s="5" t="inlineStr">
        <is>
          <t>Geen actie</t>
        </is>
      </c>
      <c r="N12" s="9" t="inlineStr">
        <is>
          <t>Analyse afgerond</t>
        </is>
      </c>
    </row>
  </sheetData>
  <mergeCells count="1">
    <mergeCell ref="A1:N1"/>
  </mergeCells>
  <conditionalFormatting sqref="J3:J12">
    <cfRule type="expression" priority="1" dxfId="0" stopIfTrue="1">
      <formula>J3="Ja"</formula>
    </cfRule>
    <cfRule type="expression" priority="2" dxfId="1" stopIfTrue="1">
      <formula>J3="Nee"</formula>
    </cfRule>
  </conditionalFormatting>
  <conditionalFormatting sqref="G3:G12">
    <cfRule type="expression" priority="3" dxfId="1" stopIfTrue="1">
      <formula>G3="Afgekeurd"</formula>
    </cfRule>
  </conditionalFormatting>
  <conditionalFormatting sqref="H3:H12">
    <cfRule type="expression" priority="4" dxfId="2" stopIfTrue="1">
      <formula>H3="Hoog"</formula>
    </cfRule>
  </conditionalFormatting>
  <dataValidations count="4">
    <dataValidation sqref="G3:G52" showErrorMessage="1" showInputMessage="1" allowBlank="1" type="list">
      <formula1>"Niet gestart,Bezig,Gecontroleerd,Afgekeurd"</formula1>
    </dataValidation>
    <dataValidation sqref="H3:H52" showErrorMessage="1" showInputMessage="1" allowBlank="1" type="list">
      <formula1>"Laag,Middel,Hoog"</formula1>
    </dataValidation>
    <dataValidation sqref="I3:I52" showErrorMessage="1" showInputMessage="1" allowBlank="1" type="list">
      <formula1>"Ja,Nee"</formula1>
    </dataValidation>
    <dataValidation sqref="M3:M52" showErrorMessage="1" showInputMessage="1" allowBlank="1" type="list">
      <formula1>"Geen actie,Open,In behandeling"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selection activeCell="A1" sqref="A1"/>
    </sheetView>
  </sheetViews>
  <sheetFormatPr baseColWidth="8" defaultRowHeight="15"/>
  <cols>
    <col width="32" customWidth="1" min="1" max="1"/>
    <col width="14" customWidth="1" min="2" max="2"/>
    <col width="4" customWidth="1" min="3" max="3"/>
    <col width="18" customWidth="1" min="4" max="4"/>
    <col width="14" customWidth="1" min="5" max="5"/>
    <col width="14" customWidth="1" min="6" max="6"/>
  </cols>
  <sheetData>
    <row r="1" ht="26" customHeight="1">
      <c r="A1" s="10" t="inlineStr">
        <is>
          <t>ISO 9001 DASHBOARD - MANAGEMENT OVERZICHT</t>
        </is>
      </c>
    </row>
    <row r="2">
      <c r="A2" s="11" t="inlineStr">
        <is>
          <t>Kerncijfers (KPI's)</t>
        </is>
      </c>
      <c r="D2" s="11" t="inlineStr">
        <is>
          <t>Conformiteitsverdeling</t>
        </is>
      </c>
    </row>
    <row r="3">
      <c r="A3" s="12" t="inlineStr">
        <is>
          <t>Totaal aantal checklistitems</t>
        </is>
      </c>
      <c r="B3" s="13">
        <f>COUNTA(Checklist!A2:A100)</f>
        <v/>
      </c>
      <c r="D3" s="14" t="inlineStr">
        <is>
          <t>Conform</t>
        </is>
      </c>
      <c r="E3" s="14">
        <f>B3</f>
        <v/>
      </c>
    </row>
    <row r="4">
      <c r="A4" s="12" t="inlineStr">
        <is>
          <t>Aantal conform</t>
        </is>
      </c>
      <c r="B4" s="13">
        <f>COUNTIF(Checklist!J2:J100,"Ja")</f>
        <v/>
      </c>
      <c r="D4" s="14" t="inlineStr">
        <is>
          <t>Niet conform</t>
        </is>
      </c>
      <c r="E4" s="14">
        <f>B4</f>
        <v/>
      </c>
    </row>
    <row r="5">
      <c r="A5" s="12" t="inlineStr">
        <is>
          <t>Aantal niet conform</t>
        </is>
      </c>
      <c r="B5" s="13">
        <f>COUNTIF(Checklist!J2:J100,"Nee")</f>
        <v/>
      </c>
    </row>
    <row r="6">
      <c r="A6" s="12" t="inlineStr">
        <is>
          <t>Conformiteitspercentage</t>
        </is>
      </c>
      <c r="B6" s="15">
        <f>IFERROR(B3/B2,0)</f>
        <v/>
      </c>
      <c r="D6" s="16" t="inlineStr">
        <is>
          <t>Status</t>
        </is>
      </c>
      <c r="E6" s="16" t="inlineStr">
        <is>
          <t>Aantal</t>
        </is>
      </c>
    </row>
    <row r="7">
      <c r="A7" s="12" t="inlineStr">
        <is>
          <t>Aantal open acties</t>
        </is>
      </c>
      <c r="B7" s="13">
        <f>COUNTIF(Checklist!M2:M100,"Open")</f>
        <v/>
      </c>
      <c r="D7" s="14" t="inlineStr">
        <is>
          <t>Niet gestart</t>
        </is>
      </c>
      <c r="E7" s="14">
        <f>COUNTIF(Checklist!G2:G100,"Niet gestart")</f>
        <v/>
      </c>
    </row>
    <row r="8">
      <c r="A8" s="12" t="inlineStr">
        <is>
          <t>Aantal items hoge prioriteit</t>
        </is>
      </c>
      <c r="B8" s="13">
        <f>COUNTIF(Checklist!H2:H100,"Hoog")</f>
        <v/>
      </c>
      <c r="D8" s="14" t="inlineStr">
        <is>
          <t>Bezig</t>
        </is>
      </c>
      <c r="E8" s="14">
        <f>COUNTIF(Checklist!G2:G100,"Bezig")</f>
        <v/>
      </c>
    </row>
    <row r="9">
      <c r="D9" s="14" t="inlineStr">
        <is>
          <t>Gecontroleerd</t>
        </is>
      </c>
      <c r="E9" s="14">
        <f>COUNTIF(Checklist!G2:G100,"Gecontroleerd")</f>
        <v/>
      </c>
    </row>
    <row r="10">
      <c r="D10" s="14" t="inlineStr">
        <is>
          <t>Afgekeurd</t>
        </is>
      </c>
      <c r="E10" s="14">
        <f>COUNTIF(Checklist!G2:G100,"Afgekeurd")</f>
        <v/>
      </c>
    </row>
    <row r="12">
      <c r="D12" s="12" t="inlineStr">
        <is>
          <t>Afdeling</t>
        </is>
      </c>
      <c r="E12" s="12" t="inlineStr">
        <is>
          <t>Conform</t>
        </is>
      </c>
      <c r="F12" s="12" t="inlineStr">
        <is>
          <t>Niet conform</t>
        </is>
      </c>
    </row>
    <row r="13">
      <c r="D13" s="14" t="inlineStr">
        <is>
          <t>Kantoor</t>
        </is>
      </c>
      <c r="E13" s="14">
        <f>COUNTIFS(Checklist!$E:$E,D13,Checklist!$J:$J,"Ja")</f>
        <v/>
      </c>
      <c r="F13" s="14">
        <f>COUNTIFS(Checklist!$E:$E,D13,Checklist!$J:$J,"Nee")</f>
        <v/>
      </c>
    </row>
    <row r="14">
      <c r="D14" s="14" t="inlineStr">
        <is>
          <t>Administratie</t>
        </is>
      </c>
      <c r="E14" s="14">
        <f>COUNTIFS(Checklist!$E:$E,D14,Checklist!$J:$J,"Ja")</f>
        <v/>
      </c>
      <c r="F14" s="14">
        <f>COUNTIFS(Checklist!$E:$E,D14,Checklist!$J:$J,"Nee")</f>
        <v/>
      </c>
    </row>
    <row r="15">
      <c r="D15" s="14" t="inlineStr">
        <is>
          <t>Kwaliteit</t>
        </is>
      </c>
      <c r="E15" s="14">
        <f>COUNTIFS(Checklist!$E:$E,D15,Checklist!$J:$J,"Ja")</f>
        <v/>
      </c>
      <c r="F15" s="14">
        <f>COUNTIFS(Checklist!$E:$E,D15,Checklist!$J:$J,"Nee")</f>
        <v/>
      </c>
    </row>
    <row r="16">
      <c r="D16" s="14" t="inlineStr">
        <is>
          <t>Directie</t>
        </is>
      </c>
      <c r="E16" s="14">
        <f>COUNTIFS(Checklist!$E:$E,D16,Checklist!$J:$J,"Ja")</f>
        <v/>
      </c>
      <c r="F16" s="14">
        <f>COUNTIFS(Checklist!$E:$E,D16,Checklist!$J:$J,"Nee")</f>
        <v/>
      </c>
    </row>
    <row r="17">
      <c r="D17" s="14" t="inlineStr">
        <is>
          <t>Klantenservice</t>
        </is>
      </c>
      <c r="E17" s="14">
        <f>COUNTIFS(Checklist!$E:$E,D17,Checklist!$J:$J,"Ja")</f>
        <v/>
      </c>
      <c r="F17" s="14">
        <f>COUNTIFS(Checklist!$E:$E,D17,Checklist!$J:$J,"Nee")</f>
        <v/>
      </c>
    </row>
    <row r="18">
      <c r="D18" s="14" t="inlineStr">
        <is>
          <t>Inkoop</t>
        </is>
      </c>
      <c r="E18" s="14">
        <f>COUNTIFS(Checklist!$E:$E,D18,Checklist!$J:$J,"Ja")</f>
        <v/>
      </c>
      <c r="F18" s="14">
        <f>COUNTIFS(Checklist!$E:$E,D18,Checklist!$J:$J,"Nee")</f>
        <v/>
      </c>
    </row>
    <row r="19">
      <c r="D19" s="14" t="inlineStr">
        <is>
          <t>HR</t>
        </is>
      </c>
      <c r="E19" s="14">
        <f>COUNTIFS(Checklist!$E:$E,D19,Checklist!$J:$J,"Ja")</f>
        <v/>
      </c>
      <c r="F19" s="14">
        <f>COUNTIFS(Checklist!$E:$E,D19,Checklist!$J:$J,"Nee")</f>
        <v/>
      </c>
    </row>
    <row r="20">
      <c r="D20" s="14" t="inlineStr">
        <is>
          <t>Productie</t>
        </is>
      </c>
      <c r="E20" s="14">
        <f>COUNTIFS(Checklist!$E:$E,D20,Checklist!$J:$J,"Ja")</f>
        <v/>
      </c>
      <c r="F20" s="14">
        <f>COUNTIFS(Checklist!$E:$E,D20,Checklist!$J:$J,"Nee")</f>
        <v/>
      </c>
    </row>
    <row r="21">
      <c r="D21" s="14" t="inlineStr">
        <is>
          <t>Operations</t>
        </is>
      </c>
      <c r="E21" s="14">
        <f>COUNTIFS(Checklist!$E:$E,D21,Checklist!$J:$J,"Ja")</f>
        <v/>
      </c>
      <c r="F21" s="14">
        <f>COUNTIFS(Checklist!$E:$E,D21,Checklist!$J:$J,"Nee")</f>
        <v/>
      </c>
    </row>
    <row r="22">
      <c r="D22" s="14" t="inlineStr">
        <is>
          <t>Sales</t>
        </is>
      </c>
      <c r="E22" s="14">
        <f>COUNTIFS(Checklist!$E:$E,D22,Checklist!$J:$J,"Ja")</f>
        <v/>
      </c>
      <c r="F22" s="14">
        <f>COUNTIFS(Checklist!$E:$E,D22,Checklist!$J:$J,"Nee")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8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</cols>
  <sheetData>
    <row r="1" ht="24" customHeight="1">
      <c r="A1" s="10" t="inlineStr">
        <is>
          <t>ANALYSE PER AFDELING</t>
        </is>
      </c>
    </row>
    <row r="2">
      <c r="A2" s="2" t="inlineStr">
        <is>
          <t>Afdeling</t>
        </is>
      </c>
      <c r="B2" s="2" t="inlineStr">
        <is>
          <t>Aantal items</t>
        </is>
      </c>
      <c r="C2" s="2" t="inlineStr">
        <is>
          <t>Conform</t>
        </is>
      </c>
      <c r="D2" s="2" t="inlineStr">
        <is>
          <t>Niet conform</t>
        </is>
      </c>
      <c r="E2" s="2" t="inlineStr">
        <is>
          <t>Conformiteits%</t>
        </is>
      </c>
      <c r="F2" s="2" t="inlineStr">
        <is>
          <t>Open acties</t>
        </is>
      </c>
      <c r="G2" s="2" t="inlineStr">
        <is>
          <t>Gemiddelde score %</t>
        </is>
      </c>
    </row>
    <row r="3">
      <c r="A3" s="4" t="inlineStr">
        <is>
          <t>Kantoor</t>
        </is>
      </c>
      <c r="B3" s="3">
        <f>COUNTIF(Checklist!E:E,A3)</f>
        <v/>
      </c>
      <c r="C3" s="3">
        <f>COUNTIFS(Checklist!E:E,A3,Checklist!J:J,"Ja")</f>
        <v/>
      </c>
      <c r="D3" s="3">
        <f>COUNTIFS(Checklist!E:E,A3,Checklist!J:J,"Nee")</f>
        <v/>
      </c>
      <c r="E3" s="17">
        <f>IFERROR(C3/B3,0)</f>
        <v/>
      </c>
      <c r="F3" s="3">
        <f>COUNTIFS(Checklist!E:E,A3,Checklist!M:M,"Open")</f>
        <v/>
      </c>
      <c r="G3" s="18">
        <f>IFERROR(AVERAGEIF(Checklist!E:E,A3,Checklist!K:K),0)</f>
        <v/>
      </c>
    </row>
    <row r="4">
      <c r="A4" s="9" t="inlineStr">
        <is>
          <t>Administratie</t>
        </is>
      </c>
      <c r="B4" s="8">
        <f>COUNTIF(Checklist!E:E,A4)</f>
        <v/>
      </c>
      <c r="C4" s="8">
        <f>COUNTIFS(Checklist!E:E,A4,Checklist!J:J,"Ja")</f>
        <v/>
      </c>
      <c r="D4" s="8">
        <f>COUNTIFS(Checklist!E:E,A4,Checklist!J:J,"Nee")</f>
        <v/>
      </c>
      <c r="E4" s="19">
        <f>IFERROR(C4/B4,0)</f>
        <v/>
      </c>
      <c r="F4" s="8">
        <f>COUNTIFS(Checklist!E:E,A4,Checklist!M:M,"Open")</f>
        <v/>
      </c>
      <c r="G4" s="20">
        <f>IFERROR(AVERAGEIF(Checklist!E:E,A4,Checklist!K:K),0)</f>
        <v/>
      </c>
    </row>
    <row r="5">
      <c r="A5" s="4" t="inlineStr">
        <is>
          <t>Kwaliteit</t>
        </is>
      </c>
      <c r="B5" s="3">
        <f>COUNTIF(Checklist!E:E,A5)</f>
        <v/>
      </c>
      <c r="C5" s="3">
        <f>COUNTIFS(Checklist!E:E,A5,Checklist!J:J,"Ja")</f>
        <v/>
      </c>
      <c r="D5" s="3">
        <f>COUNTIFS(Checklist!E:E,A5,Checklist!J:J,"Nee")</f>
        <v/>
      </c>
      <c r="E5" s="17">
        <f>IFERROR(C5/B5,0)</f>
        <v/>
      </c>
      <c r="F5" s="3">
        <f>COUNTIFS(Checklist!E:E,A5,Checklist!M:M,"Open")</f>
        <v/>
      </c>
      <c r="G5" s="18">
        <f>IFERROR(AVERAGEIF(Checklist!E:E,A5,Checklist!K:K),0)</f>
        <v/>
      </c>
    </row>
    <row r="6">
      <c r="A6" s="9" t="inlineStr">
        <is>
          <t>Directie</t>
        </is>
      </c>
      <c r="B6" s="8">
        <f>COUNTIF(Checklist!E:E,A6)</f>
        <v/>
      </c>
      <c r="C6" s="8">
        <f>COUNTIFS(Checklist!E:E,A6,Checklist!J:J,"Ja")</f>
        <v/>
      </c>
      <c r="D6" s="8">
        <f>COUNTIFS(Checklist!E:E,A6,Checklist!J:J,"Nee")</f>
        <v/>
      </c>
      <c r="E6" s="19">
        <f>IFERROR(C6/B6,0)</f>
        <v/>
      </c>
      <c r="F6" s="8">
        <f>COUNTIFS(Checklist!E:E,A6,Checklist!M:M,"Open")</f>
        <v/>
      </c>
      <c r="G6" s="20">
        <f>IFERROR(AVERAGEIF(Checklist!E:E,A6,Checklist!K:K),0)</f>
        <v/>
      </c>
    </row>
    <row r="7">
      <c r="A7" s="4" t="inlineStr">
        <is>
          <t>Klantenservice</t>
        </is>
      </c>
      <c r="B7" s="3">
        <f>COUNTIF(Checklist!E:E,A7)</f>
        <v/>
      </c>
      <c r="C7" s="3">
        <f>COUNTIFS(Checklist!E:E,A7,Checklist!J:J,"Ja")</f>
        <v/>
      </c>
      <c r="D7" s="3">
        <f>COUNTIFS(Checklist!E:E,A7,Checklist!J:J,"Nee")</f>
        <v/>
      </c>
      <c r="E7" s="17">
        <f>IFERROR(C7/B7,0)</f>
        <v/>
      </c>
      <c r="F7" s="3">
        <f>COUNTIFS(Checklist!E:E,A7,Checklist!M:M,"Open")</f>
        <v/>
      </c>
      <c r="G7" s="18">
        <f>IFERROR(AVERAGEIF(Checklist!E:E,A7,Checklist!K:K),0)</f>
        <v/>
      </c>
    </row>
    <row r="8">
      <c r="A8" s="9" t="inlineStr">
        <is>
          <t>Inkoop</t>
        </is>
      </c>
      <c r="B8" s="8">
        <f>COUNTIF(Checklist!E:E,A8)</f>
        <v/>
      </c>
      <c r="C8" s="8">
        <f>COUNTIFS(Checklist!E:E,A8,Checklist!J:J,"Ja")</f>
        <v/>
      </c>
      <c r="D8" s="8">
        <f>COUNTIFS(Checklist!E:E,A8,Checklist!J:J,"Nee")</f>
        <v/>
      </c>
      <c r="E8" s="19">
        <f>IFERROR(C8/B8,0)</f>
        <v/>
      </c>
      <c r="F8" s="8">
        <f>COUNTIFS(Checklist!E:E,A8,Checklist!M:M,"Open")</f>
        <v/>
      </c>
      <c r="G8" s="20">
        <f>IFERROR(AVERAGEIF(Checklist!E:E,A8,Checklist!K:K),0)</f>
        <v/>
      </c>
    </row>
    <row r="9">
      <c r="A9" s="4" t="inlineStr">
        <is>
          <t>HR</t>
        </is>
      </c>
      <c r="B9" s="3">
        <f>COUNTIF(Checklist!E:E,A9)</f>
        <v/>
      </c>
      <c r="C9" s="3">
        <f>COUNTIFS(Checklist!E:E,A9,Checklist!J:J,"Ja")</f>
        <v/>
      </c>
      <c r="D9" s="3">
        <f>COUNTIFS(Checklist!E:E,A9,Checklist!J:J,"Nee")</f>
        <v/>
      </c>
      <c r="E9" s="17">
        <f>IFERROR(C9/B9,0)</f>
        <v/>
      </c>
      <c r="F9" s="3">
        <f>COUNTIFS(Checklist!E:E,A9,Checklist!M:M,"Open")</f>
        <v/>
      </c>
      <c r="G9" s="18">
        <f>IFERROR(AVERAGEIF(Checklist!E:E,A9,Checklist!K:K),0)</f>
        <v/>
      </c>
    </row>
    <row r="10">
      <c r="A10" s="9" t="inlineStr">
        <is>
          <t>Productie</t>
        </is>
      </c>
      <c r="B10" s="8">
        <f>COUNTIF(Checklist!E:E,A10)</f>
        <v/>
      </c>
      <c r="C10" s="8">
        <f>COUNTIFS(Checklist!E:E,A10,Checklist!J:J,"Ja")</f>
        <v/>
      </c>
      <c r="D10" s="8">
        <f>COUNTIFS(Checklist!E:E,A10,Checklist!J:J,"Nee")</f>
        <v/>
      </c>
      <c r="E10" s="19">
        <f>IFERROR(C10/B10,0)</f>
        <v/>
      </c>
      <c r="F10" s="8">
        <f>COUNTIFS(Checklist!E:E,A10,Checklist!M:M,"Open")</f>
        <v/>
      </c>
      <c r="G10" s="20">
        <f>IFERROR(AVERAGEIF(Checklist!E:E,A10,Checklist!K:K),0)</f>
        <v/>
      </c>
    </row>
    <row r="11">
      <c r="A11" s="4" t="inlineStr">
        <is>
          <t>Operations</t>
        </is>
      </c>
      <c r="B11" s="3">
        <f>COUNTIF(Checklist!E:E,A11)</f>
        <v/>
      </c>
      <c r="C11" s="3">
        <f>COUNTIFS(Checklist!E:E,A11,Checklist!J:J,"Ja")</f>
        <v/>
      </c>
      <c r="D11" s="3">
        <f>COUNTIFS(Checklist!E:E,A11,Checklist!J:J,"Nee")</f>
        <v/>
      </c>
      <c r="E11" s="17">
        <f>IFERROR(C11/B11,0)</f>
        <v/>
      </c>
      <c r="F11" s="3">
        <f>COUNTIFS(Checklist!E:E,A11,Checklist!M:M,"Open")</f>
        <v/>
      </c>
      <c r="G11" s="18">
        <f>IFERROR(AVERAGEIF(Checklist!E:E,A11,Checklist!K:K),0)</f>
        <v/>
      </c>
    </row>
    <row r="12">
      <c r="A12" s="9" t="inlineStr">
        <is>
          <t>Sales</t>
        </is>
      </c>
      <c r="B12" s="8">
        <f>COUNTIF(Checklist!E:E,A12)</f>
        <v/>
      </c>
      <c r="C12" s="8">
        <f>COUNTIFS(Checklist!E:E,A12,Checklist!J:J,"Ja")</f>
        <v/>
      </c>
      <c r="D12" s="8">
        <f>COUNTIFS(Checklist!E:E,A12,Checklist!J:J,"Nee")</f>
        <v/>
      </c>
      <c r="E12" s="19">
        <f>IFERROR(C12/B12,0)</f>
        <v/>
      </c>
      <c r="F12" s="8">
        <f>COUNTIFS(Checklist!E:E,A12,Checklist!M:M,"Open")</f>
        <v/>
      </c>
      <c r="G12" s="20">
        <f>IFERROR(AVERAGEIF(Checklist!E:E,A12,Checklist!K:K),0)</f>
        <v/>
      </c>
    </row>
  </sheetData>
  <mergeCells count="1">
    <mergeCell ref="A1:G1"/>
  </mergeCells>
  <conditionalFormatting sqref="E3:E12">
    <cfRule type="cellIs" priority="1" operator="greaterThanOrEqual" dxfId="3">
      <formula>0.8</formula>
    </cfRule>
    <cfRule type="cellIs" priority="2" operator="lessThan" dxfId="4">
      <formula>0.5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cols>
    <col width="28" customWidth="1" min="1" max="1"/>
    <col width="80" customWidth="1" min="2" max="2"/>
  </cols>
  <sheetData>
    <row r="1" ht="26" customHeight="1">
      <c r="A1" s="10" t="inlineStr">
        <is>
          <t>INSTRUCTIES - ISO 9001 CHECKLIST SJABLOON</t>
        </is>
      </c>
    </row>
    <row r="2">
      <c r="A2" s="21" t="inlineStr">
        <is>
          <t>Onderwerp</t>
        </is>
      </c>
      <c r="B2" s="21" t="inlineStr">
        <is>
          <t>Toelichting</t>
        </is>
      </c>
    </row>
    <row r="3" ht="30" customHeight="1">
      <c r="A3" s="22" t="inlineStr">
        <is>
          <t>Sheet: Checklist</t>
        </is>
      </c>
      <c r="B3" s="4" t="inlineStr">
        <is>
          <t>Vul per auditregel de kolommen Proces, Clausule, Eis/vraag, Afdeling en Verantwoordelijke in.</t>
        </is>
      </c>
    </row>
    <row r="4" ht="30" customHeight="1">
      <c r="A4" s="23" t="inlineStr">
        <is>
          <t>Status</t>
        </is>
      </c>
      <c r="B4" s="9" t="inlineStr">
        <is>
          <t>Kies via de keuzelijst: Niet gestart, Bezig, Gecontroleerd of Afgekeurd.</t>
        </is>
      </c>
    </row>
    <row r="5" ht="30" customHeight="1">
      <c r="A5" s="22" t="inlineStr">
        <is>
          <t>Prioriteit</t>
        </is>
      </c>
      <c r="B5" s="4" t="inlineStr">
        <is>
          <t>Kies via de keuzelijst: Laag, Middel of Hoog.</t>
        </is>
      </c>
    </row>
    <row r="6" ht="30" customHeight="1">
      <c r="A6" s="23" t="inlineStr">
        <is>
          <t>Bewijs aanwezig?</t>
        </is>
      </c>
      <c r="B6" s="9" t="inlineStr">
        <is>
          <t>Geef aan of er bewijs (Ja/Nee) beschikbaar is voor deze eis.</t>
        </is>
      </c>
    </row>
    <row r="7" ht="30" customHeight="1">
      <c r="A7" s="22" t="inlineStr">
        <is>
          <t>Conform?</t>
        </is>
      </c>
      <c r="B7" s="4" t="inlineStr">
        <is>
          <t>Wordt automatisch berekend: bij Status = Afgekeurd of Bewijs = Nee toont dit 'Nee', anders 'Ja'.</t>
        </is>
      </c>
    </row>
    <row r="8" ht="30" customHeight="1">
      <c r="A8" s="23" t="inlineStr">
        <is>
          <t>Score %</t>
        </is>
      </c>
      <c r="B8" s="9" t="inlineStr">
        <is>
          <t>Wordt automatisch berekend op basis van de kolom Conform? (Ja = 100%, Nee = 0%).</t>
        </is>
      </c>
    </row>
    <row r="9" ht="30" customHeight="1">
      <c r="A9" s="22" t="inlineStr">
        <is>
          <t>Actiedatum en Opvolging</t>
        </is>
      </c>
      <c r="B9" s="4" t="inlineStr">
        <is>
          <t>Vul de deadline in en kies de opvolgstatus (Geen actie, Open, In behandeling).</t>
        </is>
      </c>
    </row>
    <row r="10" ht="30" customHeight="1">
      <c r="A10" s="23" t="inlineStr">
        <is>
          <t>Sheet: Dashboard</t>
        </is>
      </c>
      <c r="B10" s="9" t="inlineStr">
        <is>
          <t>Toont automatisch de kerncijfers (KPI's) en grafieken op basis van de Checklist-gegevens.</t>
        </is>
      </c>
    </row>
    <row r="11" ht="30" customHeight="1">
      <c r="A11" s="22" t="inlineStr">
        <is>
          <t>Sheet: Analyse</t>
        </is>
      </c>
      <c r="B11" s="4" t="inlineStr">
        <is>
          <t>Toont een verdieping per afdeling: aantallen, conformiteitspercentage en gemiddelde score.</t>
        </is>
      </c>
    </row>
    <row r="12" ht="30" customHeight="1">
      <c r="A12" s="23" t="inlineStr">
        <is>
          <t>Kleurbetekenis</t>
        </is>
      </c>
      <c r="B12" s="9" t="inlineStr">
        <is>
          <t>Groen = conform / voldoet. Rood = niet conform, afgekeurd of aandachtspunt. Lichtgeel = invoerveld.</t>
        </is>
      </c>
    </row>
    <row r="13" ht="30" customHeight="1">
      <c r="A13" s="22" t="inlineStr">
        <is>
          <t>Let op</t>
        </is>
      </c>
      <c r="B13" s="4" t="inlineStr">
        <is>
          <t>Wijzig de formules in kolom Conform? en Score % niet; deze berekenen automatisch.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2026-07-02T14:40:39Z</dcterms:created>
  <dcterms:modified xmlns:dcterms="http://purl.org/dc/terms/" xmlns:xsi="http://www.w3.org/2001/XMLSchema-instance" xsi:type="dcterms:W3CDTF">2026-07-02T14:40:39Z</dcterms:modified>
</cp:coreProperties>
</file>