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GSM_Invul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Uitle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yyyy-mm-dd h:mm:ss"/>
    <numFmt numFmtId="166" formatCode="DD-MM-JJJJ"/>
  </numFmts>
  <fonts count="6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1E293B"/>
      <sz val="18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C8102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4" fontId="3" fillId="3" borderId="1" applyAlignment="1" pivotButton="0" quotePrefix="0" xfId="0">
      <alignment horizontal="center" vertical="center" wrapText="1"/>
    </xf>
    <xf numFmtId="9" fontId="3" fillId="4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1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9" fontId="3" fillId="5" borderId="1" applyAlignment="1" pivotButton="0" quotePrefix="0" xfId="0">
      <alignment horizontal="center" vertical="center" wrapText="1"/>
    </xf>
    <xf numFmtId="166" fontId="3" fillId="5" borderId="1" applyAlignment="1" pivotButton="0" quotePrefix="0" xfId="0">
      <alignment horizontal="center" vertical="center" wrapText="1"/>
    </xf>
    <xf numFmtId="1" fontId="3" fillId="5" borderId="1" applyAlignment="1" pivotButton="0" quotePrefix="0" xfId="0">
      <alignment horizontal="center" vertical="center" wrapText="1"/>
    </xf>
    <xf numFmtId="0" fontId="4" fillId="0" borderId="0" pivotButton="0" quotePrefix="0" xfId="0"/>
    <xf numFmtId="9" fontId="4" fillId="0" borderId="0" pivotButton="0" quotePrefix="0" xfId="0"/>
    <xf numFmtId="0" fontId="1" fillId="0" borderId="0" pivotButton="0" quotePrefix="0" xfId="0"/>
    <xf numFmtId="0" fontId="2" fillId="6" borderId="1" applyAlignment="1" pivotButton="0" quotePrefix="0" xfId="0">
      <alignment horizontal="center" vertical="center" wrapText="1"/>
    </xf>
    <xf numFmtId="0" fontId="0" fillId="0" borderId="1" pivotButton="0" quotePrefix="0" xfId="0"/>
    <xf numFmtId="1" fontId="5" fillId="5" borderId="1" applyAlignment="1" pivotButton="0" quotePrefix="0" xfId="0">
      <alignment horizontal="center" vertical="center" wrapText="1"/>
    </xf>
    <xf numFmtId="9" fontId="5" fillId="5" borderId="1" applyAlignment="1" pivotButton="0" quotePrefix="0" xfId="0">
      <alignment horizontal="center" vertical="center" wrapText="1"/>
    </xf>
    <xf numFmtId="0" fontId="2" fillId="6" borderId="0" applyAlignment="1" pivotButton="0" quotePrefix="0" xfId="0">
      <alignment horizontal="center" vertical="center" wrapText="1"/>
    </xf>
    <xf numFmtId="0" fontId="2" fillId="6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ont>
        <b val="1"/>
        <color rgb="0016A34A"/>
      </font>
    </dxf>
    <dxf>
      <font>
        <b val="1"/>
        <color rgb="001E293B"/>
      </font>
    </dxf>
    <dxf>
      <font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Gemiddelde voortgang per afdeling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'Dashboard'!C9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'Dashboard'!$A$10:$A$18</f>
            </numRef>
          </cat>
          <val>
            <numRef>
              <f>'Dashboard'!$C$10:$C$18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Afdeling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Voortgang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status</a:t>
            </a:r>
          </a:p>
        </rich>
      </tx>
    </title>
    <plotArea>
      <pieChart>
        <varyColors val="1"/>
        <ser>
          <idx val="0"/>
          <order val="0"/>
          <tx>
            <strRef>
              <f>'Dashboard'!B22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'Dashboard'!$A$23:$A$26</f>
            </numRef>
          </cat>
          <val>
            <numRef>
              <f>'Dashboard'!$B$23:$B$26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19</row>
      <rowOff>0</rowOff>
    </from>
    <ext cx="43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7" customWidth="1" min="2" max="2"/>
    <col width="14" customWidth="1" min="3" max="3"/>
    <col width="26" customWidth="1" min="4" max="4"/>
    <col width="26" customWidth="1" min="5" max="5"/>
    <col width="30" customWidth="1" min="6" max="6"/>
    <col width="26" customWidth="1" min="7" max="7"/>
    <col width="10" customWidth="1" min="8" max="8"/>
    <col width="11" customWidth="1" min="9" max="9"/>
    <col width="11" customWidth="1" min="10" max="10"/>
    <col width="12" customWidth="1" min="11" max="11"/>
    <col width="11" customWidth="1" min="12" max="12"/>
    <col width="16" customWidth="1" min="13" max="13"/>
    <col width="17" customWidth="1" min="14" max="14"/>
    <col width="12" customWidth="1" min="15" max="15"/>
    <col width="14" customWidth="1" min="16" max="16"/>
    <col width="14" customWidth="1" min="17" max="17"/>
    <col width="30" customWidth="1" min="18" max="18"/>
  </cols>
  <sheetData>
    <row r="1" ht="24" customHeight="1">
      <c r="A1" s="1" t="inlineStr">
        <is>
          <t>OGSM Sjabloon - Objective, Goals, Strategies, Measures (2026)</t>
        </is>
      </c>
    </row>
    <row r="3" ht="32" customHeight="1">
      <c r="A3" s="2" t="inlineStr">
        <is>
          <t>OGSM-ID</t>
        </is>
      </c>
      <c r="B3" s="2" t="inlineStr">
        <is>
          <t>Jaar</t>
        </is>
      </c>
      <c r="C3" s="2" t="inlineStr">
        <is>
          <t>Afdeling</t>
        </is>
      </c>
      <c r="D3" s="2" t="inlineStr">
        <is>
          <t>Objective</t>
        </is>
      </c>
      <c r="E3" s="2" t="inlineStr">
        <is>
          <t>Goal</t>
        </is>
      </c>
      <c r="F3" s="2" t="inlineStr">
        <is>
          <t>Strategy</t>
        </is>
      </c>
      <c r="G3" s="2" t="inlineStr">
        <is>
          <t>Measure / KPI</t>
        </is>
      </c>
      <c r="H3" s="2" t="inlineStr">
        <is>
          <t>Eenheid</t>
        </is>
      </c>
      <c r="I3" s="2" t="inlineStr">
        <is>
          <t>Startwaarde</t>
        </is>
      </c>
      <c r="J3" s="2" t="inlineStr">
        <is>
          <t>Doelwaarde</t>
        </is>
      </c>
      <c r="K3" s="2" t="inlineStr">
        <is>
          <t>Huidige waarde</t>
        </is>
      </c>
      <c r="L3" s="2" t="inlineStr">
        <is>
          <t>Voortgang %</t>
        </is>
      </c>
      <c r="M3" s="2" t="inlineStr">
        <is>
          <t>Status</t>
        </is>
      </c>
      <c r="N3" s="2" t="inlineStr">
        <is>
          <t>Eigenaar</t>
        </is>
      </c>
      <c r="O3" s="2" t="inlineStr">
        <is>
          <t>Deadline</t>
        </is>
      </c>
      <c r="P3" s="2" t="inlineStr">
        <is>
          <t>Dagen tot deadline</t>
        </is>
      </c>
      <c r="Q3" s="2" t="inlineStr">
        <is>
          <t>Laatste update</t>
        </is>
      </c>
      <c r="R3" s="2" t="inlineStr">
        <is>
          <t>Opmerking</t>
        </is>
      </c>
    </row>
    <row r="4">
      <c r="A4" s="3" t="inlineStr">
        <is>
          <t>OGSM-001</t>
        </is>
      </c>
      <c r="B4" s="3" t="n">
        <v>2026</v>
      </c>
      <c r="C4" s="3" t="inlineStr">
        <is>
          <t>Sales</t>
        </is>
      </c>
      <c r="D4" s="4" t="inlineStr">
        <is>
          <t>Marktleiderschap in Randstad</t>
        </is>
      </c>
      <c r="E4" s="4" t="inlineStr">
        <is>
          <t>Omzet verhogen met 20%</t>
        </is>
      </c>
      <c r="F4" s="4" t="inlineStr">
        <is>
          <t>Uitbreiden accountmanagement team</t>
        </is>
      </c>
      <c r="G4" s="4" t="inlineStr">
        <is>
          <t>Omzet regio Randstad</t>
        </is>
      </c>
      <c r="H4" s="3" t="inlineStr">
        <is>
          <t>€ x1000</t>
        </is>
      </c>
      <c r="I4" s="5" t="n">
        <v>800</v>
      </c>
      <c r="J4" s="5" t="n">
        <v>960</v>
      </c>
      <c r="K4" s="5" t="n">
        <v>900</v>
      </c>
      <c r="L4" s="6">
        <f>IFERROR((K4-I4)/(J4-I4),0)</f>
        <v/>
      </c>
      <c r="M4" s="3">
        <f>IF(L4&gt;=1,"Behaald",IF(L4&gt;=0.75,"Op schema",IF(L4&gt;=0.5,"Achter op schema","Kritiek")))</f>
        <v/>
      </c>
      <c r="N4" s="3" t="inlineStr">
        <is>
          <t>Sanne de Vries</t>
        </is>
      </c>
      <c r="O4" s="7" t="n">
        <v>46112</v>
      </c>
      <c r="P4" s="8">
        <f>IFERROR(O4-TODAY(),"")</f>
        <v/>
      </c>
      <c r="Q4" s="7" t="n">
        <v>46068</v>
      </c>
      <c r="R4" s="4" t="inlineStr">
        <is>
          <t>Groei ligt op koers, extra focus op grote accounts.</t>
        </is>
      </c>
    </row>
    <row r="5">
      <c r="A5" s="9" t="inlineStr">
        <is>
          <t>OGSM-002</t>
        </is>
      </c>
      <c r="B5" s="9" t="n">
        <v>2026</v>
      </c>
      <c r="C5" s="9" t="inlineStr">
        <is>
          <t>Marketing</t>
        </is>
      </c>
      <c r="D5" s="10" t="inlineStr">
        <is>
          <t>Digitale groei versnellen</t>
        </is>
      </c>
      <c r="E5" s="10" t="inlineStr">
        <is>
          <t>Websiteconversie verhogen naar 4%</t>
        </is>
      </c>
      <c r="F5" s="10" t="inlineStr">
        <is>
          <t>A/B testen en UX-optimalisatie</t>
        </is>
      </c>
      <c r="G5" s="10" t="inlineStr">
        <is>
          <t>Conversieratio website</t>
        </is>
      </c>
      <c r="H5" s="9" t="inlineStr">
        <is>
          <t>%</t>
        </is>
      </c>
      <c r="I5" s="5" t="n">
        <v>2.1</v>
      </c>
      <c r="J5" s="5" t="n">
        <v>4</v>
      </c>
      <c r="K5" s="5" t="n">
        <v>3.2</v>
      </c>
      <c r="L5" s="11">
        <f>IFERROR((K5-I5)/(J5-I5),0)</f>
        <v/>
      </c>
      <c r="M5" s="9">
        <f>IF(L5&gt;=1,"Behaald",IF(L5&gt;=0.75,"Op schema",IF(L5&gt;=0.5,"Achter op schema","Kritiek")))</f>
        <v/>
      </c>
      <c r="N5" s="9" t="inlineStr">
        <is>
          <t>Daan Jansen</t>
        </is>
      </c>
      <c r="O5" s="12" t="n">
        <v>46203</v>
      </c>
      <c r="P5" s="13">
        <f>IFERROR(O5-TODAY(),"")</f>
        <v/>
      </c>
      <c r="Q5" s="12" t="n">
        <v>46091</v>
      </c>
      <c r="R5" s="10" t="inlineStr">
        <is>
          <t>Nieuwe landingspagina live sinds maart.</t>
        </is>
      </c>
    </row>
    <row r="6">
      <c r="A6" s="3" t="inlineStr">
        <is>
          <t>OGSM-003</t>
        </is>
      </c>
      <c r="B6" s="3" t="n">
        <v>2026</v>
      </c>
      <c r="C6" s="3" t="inlineStr">
        <is>
          <t>Operations</t>
        </is>
      </c>
      <c r="D6" s="4" t="inlineStr">
        <is>
          <t>Operational excellence</t>
        </is>
      </c>
      <c r="E6" s="4" t="inlineStr">
        <is>
          <t>Levertijd verkorten naar 24 uur</t>
        </is>
      </c>
      <c r="F6" s="4" t="inlineStr">
        <is>
          <t>Optimaliseren logistiek proces</t>
        </is>
      </c>
      <c r="G6" s="4" t="inlineStr">
        <is>
          <t>Gemiddelde levertijd</t>
        </is>
      </c>
      <c r="H6" s="3" t="inlineStr">
        <is>
          <t>uren</t>
        </is>
      </c>
      <c r="I6" s="5" t="n">
        <v>48</v>
      </c>
      <c r="J6" s="5" t="n">
        <v>24</v>
      </c>
      <c r="K6" s="5" t="n">
        <v>30</v>
      </c>
      <c r="L6" s="6">
        <f>IFERROR((K6-I6)/(J6-I6),0)</f>
        <v/>
      </c>
      <c r="M6" s="3">
        <f>IF(L6&gt;=1,"Behaald",IF(L6&gt;=0.75,"Op schema",IF(L6&gt;=0.5,"Achter op schema","Kritiek")))</f>
        <v/>
      </c>
      <c r="N6" s="3" t="inlineStr">
        <is>
          <t>Emma Bakker</t>
        </is>
      </c>
      <c r="O6" s="7" t="n">
        <v>46295</v>
      </c>
      <c r="P6" s="8">
        <f>IFERROR(O6-TODAY(),"")</f>
        <v/>
      </c>
      <c r="Q6" s="7" t="n">
        <v>46101</v>
      </c>
      <c r="R6" s="4" t="inlineStr">
        <is>
          <t>Nieuwe route-planning in pilotfase.</t>
        </is>
      </c>
    </row>
    <row r="7">
      <c r="A7" s="9" t="inlineStr">
        <is>
          <t>OGSM-004</t>
        </is>
      </c>
      <c r="B7" s="9" t="n">
        <v>2026</v>
      </c>
      <c r="C7" s="9" t="inlineStr">
        <is>
          <t>HR</t>
        </is>
      </c>
      <c r="D7" s="10" t="inlineStr">
        <is>
          <t>Beste werkgever worden</t>
        </is>
      </c>
      <c r="E7" s="10" t="inlineStr">
        <is>
          <t>Tevredenheidsscore naar 8,5</t>
        </is>
      </c>
      <c r="F7" s="10" t="inlineStr">
        <is>
          <t>Verbeteren onboarding en trainingen</t>
        </is>
      </c>
      <c r="G7" s="10" t="inlineStr">
        <is>
          <t>Medewerkerstevredenheid (score)</t>
        </is>
      </c>
      <c r="H7" s="9" t="inlineStr">
        <is>
          <t>score</t>
        </is>
      </c>
      <c r="I7" s="5" t="n">
        <v>7</v>
      </c>
      <c r="J7" s="5" t="n">
        <v>8.5</v>
      </c>
      <c r="K7" s="5" t="n">
        <v>7.8</v>
      </c>
      <c r="L7" s="11">
        <f>IFERROR((K7-I7)/(J7-I7),0)</f>
        <v/>
      </c>
      <c r="M7" s="9">
        <f>IF(L7&gt;=1,"Behaald",IF(L7&gt;=0.75,"Op schema",IF(L7&gt;=0.5,"Achter op schema","Kritiek")))</f>
        <v/>
      </c>
      <c r="N7" s="9" t="inlineStr">
        <is>
          <t>Lars de Boer</t>
        </is>
      </c>
      <c r="O7" s="12" t="n">
        <v>46387</v>
      </c>
      <c r="P7" s="13">
        <f>IFERROR(O7-TODAY(),"")</f>
        <v/>
      </c>
      <c r="Q7" s="12" t="n">
        <v>46113</v>
      </c>
      <c r="R7" s="10" t="inlineStr">
        <is>
          <t>Enquete elk kwartaal herhalen.</t>
        </is>
      </c>
    </row>
    <row r="8">
      <c r="A8" s="3" t="inlineStr">
        <is>
          <t>OGSM-005</t>
        </is>
      </c>
      <c r="B8" s="3" t="n">
        <v>2026</v>
      </c>
      <c r="C8" s="3" t="inlineStr">
        <is>
          <t>Finance</t>
        </is>
      </c>
      <c r="D8" s="4" t="inlineStr">
        <is>
          <t>Financiele processen versnellen</t>
        </is>
      </c>
      <c r="E8" s="4" t="inlineStr">
        <is>
          <t>Verwerkingstijd verkorten naar 2 dagen</t>
        </is>
      </c>
      <c r="F8" s="4" t="inlineStr">
        <is>
          <t>Automatiseren factuurworkflow</t>
        </is>
      </c>
      <c r="G8" s="4" t="inlineStr">
        <is>
          <t>Gem. verwerkingstijd factuur</t>
        </is>
      </c>
      <c r="H8" s="3" t="inlineStr">
        <is>
          <t>dagen</t>
        </is>
      </c>
      <c r="I8" s="5" t="n">
        <v>5</v>
      </c>
      <c r="J8" s="5" t="n">
        <v>2</v>
      </c>
      <c r="K8" s="5" t="n">
        <v>3</v>
      </c>
      <c r="L8" s="6">
        <f>IFERROR((K8-I8)/(J8-I8),0)</f>
        <v/>
      </c>
      <c r="M8" s="3">
        <f>IF(L8&gt;=1,"Behaald",IF(L8&gt;=0.75,"Op schema",IF(L8&gt;=0.5,"Achter op schema","Kritiek")))</f>
        <v/>
      </c>
      <c r="N8" s="3" t="inlineStr">
        <is>
          <t>Sophie Visser</t>
        </is>
      </c>
      <c r="O8" s="7" t="n">
        <v>46203</v>
      </c>
      <c r="P8" s="8">
        <f>IFERROR(O8-TODAY(),"")</f>
        <v/>
      </c>
      <c r="Q8" s="7" t="n">
        <v>46117</v>
      </c>
      <c r="R8" s="4" t="inlineStr">
        <is>
          <t>Software-implementatie loopt volgens planning.</t>
        </is>
      </c>
    </row>
    <row r="9">
      <c r="A9" s="9" t="inlineStr">
        <is>
          <t>OGSM-006</t>
        </is>
      </c>
      <c r="B9" s="9" t="n">
        <v>2026</v>
      </c>
      <c r="C9" s="9" t="inlineStr">
        <is>
          <t>Klantenservice</t>
        </is>
      </c>
      <c r="D9" s="10" t="inlineStr">
        <is>
          <t>Klanttevredenheid verhogen</t>
        </is>
      </c>
      <c r="E9" s="10" t="inlineStr">
        <is>
          <t>FCR verhogen naar 85%</t>
        </is>
      </c>
      <c r="F9" s="10" t="inlineStr">
        <is>
          <t>Trainen medewerkers en kennisbank uitbreiden</t>
        </is>
      </c>
      <c r="G9" s="10" t="inlineStr">
        <is>
          <t>First Contact Resolution</t>
        </is>
      </c>
      <c r="H9" s="9" t="inlineStr">
        <is>
          <t>%</t>
        </is>
      </c>
      <c r="I9" s="5" t="n">
        <v>65</v>
      </c>
      <c r="J9" s="5" t="n">
        <v>85</v>
      </c>
      <c r="K9" s="5" t="n">
        <v>80</v>
      </c>
      <c r="L9" s="11">
        <f>IFERROR((K9-I9)/(J9-I9),0)</f>
        <v/>
      </c>
      <c r="M9" s="9">
        <f>IF(L9&gt;=1,"Behaald",IF(L9&gt;=0.75,"Op schema",IF(L9&gt;=0.5,"Achter op schema","Kritiek")))</f>
        <v/>
      </c>
      <c r="N9" s="9" t="inlineStr">
        <is>
          <t>Bram Smits</t>
        </is>
      </c>
      <c r="O9" s="12" t="n">
        <v>46295</v>
      </c>
      <c r="P9" s="13">
        <f>IFERROR(O9-TODAY(),"")</f>
        <v/>
      </c>
      <c r="Q9" s="12" t="n">
        <v>46124</v>
      </c>
      <c r="R9" s="10" t="inlineStr">
        <is>
          <t>Kennisbank is uitgebreid met 40 nieuwe artikelen.</t>
        </is>
      </c>
    </row>
    <row r="10">
      <c r="A10" s="3" t="inlineStr">
        <is>
          <t>OGSM-007</t>
        </is>
      </c>
      <c r="B10" s="3" t="n">
        <v>2026</v>
      </c>
      <c r="C10" s="3" t="inlineStr">
        <is>
          <t>Product</t>
        </is>
      </c>
      <c r="D10" s="4" t="inlineStr">
        <is>
          <t>Klantloyaliteit vergroten</t>
        </is>
      </c>
      <c r="E10" s="4" t="inlineStr">
        <is>
          <t>NPS verhogen naar 50</t>
        </is>
      </c>
      <c r="F10" s="4" t="inlineStr">
        <is>
          <t>Productfeedback verwerken in roadmap</t>
        </is>
      </c>
      <c r="G10" s="4" t="inlineStr">
        <is>
          <t>Net Promoter Score</t>
        </is>
      </c>
      <c r="H10" s="3" t="inlineStr">
        <is>
          <t>score</t>
        </is>
      </c>
      <c r="I10" s="5" t="n">
        <v>20</v>
      </c>
      <c r="J10" s="5" t="n">
        <v>50</v>
      </c>
      <c r="K10" s="5" t="n">
        <v>35</v>
      </c>
      <c r="L10" s="6">
        <f>IFERROR((K10-I10)/(J10-I10),0)</f>
        <v/>
      </c>
      <c r="M10" s="3">
        <f>IF(L10&gt;=1,"Behaald",IF(L10&gt;=0.75,"Op schema",IF(L10&gt;=0.5,"Achter op schema","Kritiek")))</f>
        <v/>
      </c>
      <c r="N10" s="3" t="inlineStr">
        <is>
          <t>Julia Meijer</t>
        </is>
      </c>
      <c r="O10" s="7" t="n">
        <v>46387</v>
      </c>
      <c r="P10" s="8">
        <f>IFERROR(O10-TODAY(),"")</f>
        <v/>
      </c>
      <c r="Q10" s="7" t="n">
        <v>46130</v>
      </c>
      <c r="R10" s="4" t="inlineStr">
        <is>
          <t>Feedbackrondes met key-accounts gepland.</t>
        </is>
      </c>
    </row>
    <row r="11">
      <c r="A11" s="9" t="inlineStr">
        <is>
          <t>OGSM-008</t>
        </is>
      </c>
      <c r="B11" s="9" t="n">
        <v>2026</v>
      </c>
      <c r="C11" s="9" t="inlineStr">
        <is>
          <t>IT</t>
        </is>
      </c>
      <c r="D11" s="10" t="inlineStr">
        <is>
          <t>Continuiteit IT-systemen waarborgen</t>
        </is>
      </c>
      <c r="E11" s="10" t="inlineStr">
        <is>
          <t>Storingsduur verlagen naar 1 uur</t>
        </is>
      </c>
      <c r="F11" s="10" t="inlineStr">
        <is>
          <t>Proactief monitoren en incident management</t>
        </is>
      </c>
      <c r="G11" s="10" t="inlineStr">
        <is>
          <t>Gem. storingsduur</t>
        </is>
      </c>
      <c r="H11" s="9" t="inlineStr">
        <is>
          <t>uren</t>
        </is>
      </c>
      <c r="I11" s="5" t="n">
        <v>4</v>
      </c>
      <c r="J11" s="5" t="n">
        <v>1</v>
      </c>
      <c r="K11" s="5" t="n">
        <v>2.5</v>
      </c>
      <c r="L11" s="11">
        <f>IFERROR((K11-I11)/(J11-I11),0)</f>
        <v/>
      </c>
      <c r="M11" s="9">
        <f>IF(L11&gt;=1,"Behaald",IF(L11&gt;=0.75,"Op schema",IF(L11&gt;=0.5,"Achter op schema","Kritiek")))</f>
        <v/>
      </c>
      <c r="N11" s="9" t="inlineStr">
        <is>
          <t>Thijs van Dijk</t>
        </is>
      </c>
      <c r="O11" s="12" t="n">
        <v>46112</v>
      </c>
      <c r="P11" s="13">
        <f>IFERROR(O11-TODAY(),"")</f>
        <v/>
      </c>
      <c r="Q11" s="12" t="n">
        <v>46134</v>
      </c>
      <c r="R11" s="10" t="inlineStr">
        <is>
          <t>Monitoringtool uitgerold op alle omgevingen.</t>
        </is>
      </c>
    </row>
    <row r="12">
      <c r="A12" s="3" t="inlineStr">
        <is>
          <t>OGSM-009</t>
        </is>
      </c>
      <c r="B12" s="3" t="n">
        <v>2026</v>
      </c>
      <c r="C12" s="3" t="inlineStr">
        <is>
          <t>Kwaliteit</t>
        </is>
      </c>
      <c r="D12" s="4" t="inlineStr">
        <is>
          <t>Kwaliteitsniveau verhogen</t>
        </is>
      </c>
      <c r="E12" s="4" t="inlineStr">
        <is>
          <t>Foutpercentage verlagen naar 1%</t>
        </is>
      </c>
      <c r="F12" s="4" t="inlineStr">
        <is>
          <t>Implementeren kwaliteitscontrole</t>
        </is>
      </c>
      <c r="G12" s="4" t="inlineStr">
        <is>
          <t>Foutpercentage productie</t>
        </is>
      </c>
      <c r="H12" s="3" t="inlineStr">
        <is>
          <t>%</t>
        </is>
      </c>
      <c r="I12" s="5" t="n">
        <v>5</v>
      </c>
      <c r="J12" s="5" t="n">
        <v>1</v>
      </c>
      <c r="K12" s="5" t="n">
        <v>2</v>
      </c>
      <c r="L12" s="6">
        <f>IFERROR((K12-I12)/(J12-I12),0)</f>
        <v/>
      </c>
      <c r="M12" s="3">
        <f>IF(L12&gt;=1,"Behaald",IF(L12&gt;=0.75,"Op schema",IF(L12&gt;=0.5,"Achter op schema","Kritiek")))</f>
        <v/>
      </c>
      <c r="N12" s="3" t="inlineStr">
        <is>
          <t>Lieke van Leeuwen</t>
        </is>
      </c>
      <c r="O12" s="7" t="n">
        <v>46203</v>
      </c>
      <c r="P12" s="8">
        <f>IFERROR(O12-TODAY(),"")</f>
        <v/>
      </c>
      <c r="Q12" s="7" t="n">
        <v>46140</v>
      </c>
      <c r="R12" s="4" t="inlineStr">
        <is>
          <t>Extra steekproeven ingevoerd op productielijn.</t>
        </is>
      </c>
    </row>
    <row r="14">
      <c r="F14" s="14" t="inlineStr">
        <is>
          <t>Gemiddelde voortgang alle items:</t>
        </is>
      </c>
      <c r="L14" s="15">
        <f>AVERAGE(L4:L12)</f>
        <v/>
      </c>
    </row>
  </sheetData>
  <mergeCells count="1">
    <mergeCell ref="A1:R1"/>
  </mergeCells>
  <conditionalFormatting sqref="M4:M12">
    <cfRule type="expression" priority="1" dxfId="0" stopIfTrue="1">
      <formula>M4="Behaald"</formula>
    </cfRule>
    <cfRule type="expression" priority="2" dxfId="1" stopIfTrue="1">
      <formula>M4="Op schema"</formula>
    </cfRule>
    <cfRule type="expression" priority="3" dxfId="2" stopIfTrue="1">
      <formula>OR(M4="Achter op schema",M4="Kritiek")</formula>
    </cfRule>
  </conditionalFormatting>
  <dataValidations count="1">
    <dataValidation sqref="C4:C32" showErrorMessage="1" showInputMessage="1" allowBlank="1" type="list">
      <formula1>"Sales,Marketing,Operations,HR,Finance,IT,Klantenservice,Product,Kwaliteit"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16" t="inlineStr">
        <is>
          <t>OGSM Dashboard - Managementoverzicht 2026</t>
        </is>
      </c>
    </row>
    <row r="3">
      <c r="A3" s="17" t="inlineStr">
        <is>
          <t>Totaal OGSM-items</t>
        </is>
      </c>
      <c r="B3" s="18" t="n"/>
      <c r="C3" s="17" t="inlineStr">
        <is>
          <t>Aantal behaald</t>
        </is>
      </c>
      <c r="D3" s="18" t="n"/>
      <c r="E3" s="17" t="inlineStr">
        <is>
          <t>Gem. voortgang</t>
        </is>
      </c>
      <c r="F3" s="18" t="n"/>
      <c r="G3" s="17" t="inlineStr">
        <is>
          <t>Aantal kritiek</t>
        </is>
      </c>
      <c r="H3" s="18" t="n"/>
    </row>
    <row r="4" ht="30" customHeight="1">
      <c r="A4" s="19">
        <f>COUNTA(OGSM_Invul!A:A)-3</f>
        <v/>
      </c>
      <c r="B4" s="18" t="n"/>
      <c r="C4" s="19">
        <f>COUNTIF(OGSM_Invul!M:M,"Behaald")</f>
        <v/>
      </c>
      <c r="D4" s="18" t="n"/>
      <c r="E4" s="20">
        <f>AVERAGE(OGSM_Invul!L4:L12)</f>
        <v/>
      </c>
      <c r="F4" s="18" t="n"/>
      <c r="G4" s="19">
        <f>COUNTIF(OGSM_Invul!M:M,"Kritiek")</f>
        <v/>
      </c>
      <c r="H4" s="18" t="n"/>
    </row>
    <row r="5" ht="20" customHeight="1">
      <c r="A5" s="18" t="n"/>
      <c r="B5" s="18" t="n"/>
      <c r="C5" s="18" t="n"/>
      <c r="D5" s="18" t="n"/>
      <c r="E5" s="18" t="n"/>
      <c r="F5" s="18" t="n"/>
      <c r="G5" s="18" t="n"/>
      <c r="H5" s="18" t="n"/>
    </row>
    <row r="8">
      <c r="A8" s="21" t="inlineStr">
        <is>
          <t>Overzicht per afdeling</t>
        </is>
      </c>
    </row>
    <row r="9">
      <c r="A9" s="2" t="inlineStr">
        <is>
          <t>Afdeling</t>
        </is>
      </c>
      <c r="B9" s="2" t="inlineStr">
        <is>
          <t>Aantal items</t>
        </is>
      </c>
      <c r="C9" s="2" t="inlineStr">
        <is>
          <t>Gem. voortgang</t>
        </is>
      </c>
      <c r="D9" s="2" t="inlineStr">
        <is>
          <t>Aantal behaald</t>
        </is>
      </c>
    </row>
    <row r="10">
      <c r="A10" s="3" t="inlineStr">
        <is>
          <t>Sales</t>
        </is>
      </c>
      <c r="B10" s="3">
        <f>COUNTIF(OGSM_Invul!C:C,A10)</f>
        <v/>
      </c>
      <c r="C10" s="6">
        <f>IFERROR(AVERAGEIF(OGSM_Invul!C:C,A10,OGSM_Invul!L:L),0)</f>
        <v/>
      </c>
      <c r="D10" s="3">
        <f>COUNTIFS(OGSM_Invul!C:C,A10,OGSM_Invul!M:M,"Behaald")</f>
        <v/>
      </c>
    </row>
    <row r="11">
      <c r="A11" s="9" t="inlineStr">
        <is>
          <t>Marketing</t>
        </is>
      </c>
      <c r="B11" s="9">
        <f>COUNTIF(OGSM_Invul!C:C,A11)</f>
        <v/>
      </c>
      <c r="C11" s="11">
        <f>IFERROR(AVERAGEIF(OGSM_Invul!C:C,A11,OGSM_Invul!L:L),0)</f>
        <v/>
      </c>
      <c r="D11" s="9">
        <f>COUNTIFS(OGSM_Invul!C:C,A11,OGSM_Invul!M:M,"Behaald")</f>
        <v/>
      </c>
    </row>
    <row r="12">
      <c r="A12" s="3" t="inlineStr">
        <is>
          <t>Operations</t>
        </is>
      </c>
      <c r="B12" s="3">
        <f>COUNTIF(OGSM_Invul!C:C,A12)</f>
        <v/>
      </c>
      <c r="C12" s="6">
        <f>IFERROR(AVERAGEIF(OGSM_Invul!C:C,A12,OGSM_Invul!L:L),0)</f>
        <v/>
      </c>
      <c r="D12" s="3">
        <f>COUNTIFS(OGSM_Invul!C:C,A12,OGSM_Invul!M:M,"Behaald")</f>
        <v/>
      </c>
    </row>
    <row r="13">
      <c r="A13" s="9" t="inlineStr">
        <is>
          <t>HR</t>
        </is>
      </c>
      <c r="B13" s="9">
        <f>COUNTIF(OGSM_Invul!C:C,A13)</f>
        <v/>
      </c>
      <c r="C13" s="11">
        <f>IFERROR(AVERAGEIF(OGSM_Invul!C:C,A13,OGSM_Invul!L:L),0)</f>
        <v/>
      </c>
      <c r="D13" s="9">
        <f>COUNTIFS(OGSM_Invul!C:C,A13,OGSM_Invul!M:M,"Behaald")</f>
        <v/>
      </c>
    </row>
    <row r="14">
      <c r="A14" s="3" t="inlineStr">
        <is>
          <t>Finance</t>
        </is>
      </c>
      <c r="B14" s="3">
        <f>COUNTIF(OGSM_Invul!C:C,A14)</f>
        <v/>
      </c>
      <c r="C14" s="6">
        <f>IFERROR(AVERAGEIF(OGSM_Invul!C:C,A14,OGSM_Invul!L:L),0)</f>
        <v/>
      </c>
      <c r="D14" s="3">
        <f>COUNTIFS(OGSM_Invul!C:C,A14,OGSM_Invul!M:M,"Behaald")</f>
        <v/>
      </c>
    </row>
    <row r="15">
      <c r="A15" s="9" t="inlineStr">
        <is>
          <t>Klantenservice</t>
        </is>
      </c>
      <c r="B15" s="9">
        <f>COUNTIF(OGSM_Invul!C:C,A15)</f>
        <v/>
      </c>
      <c r="C15" s="11">
        <f>IFERROR(AVERAGEIF(OGSM_Invul!C:C,A15,OGSM_Invul!L:L),0)</f>
        <v/>
      </c>
      <c r="D15" s="9">
        <f>COUNTIFS(OGSM_Invul!C:C,A15,OGSM_Invul!M:M,"Behaald")</f>
        <v/>
      </c>
    </row>
    <row r="16">
      <c r="A16" s="3" t="inlineStr">
        <is>
          <t>Product</t>
        </is>
      </c>
      <c r="B16" s="3">
        <f>COUNTIF(OGSM_Invul!C:C,A16)</f>
        <v/>
      </c>
      <c r="C16" s="6">
        <f>IFERROR(AVERAGEIF(OGSM_Invul!C:C,A16,OGSM_Invul!L:L),0)</f>
        <v/>
      </c>
      <c r="D16" s="3">
        <f>COUNTIFS(OGSM_Invul!C:C,A16,OGSM_Invul!M:M,"Behaald")</f>
        <v/>
      </c>
    </row>
    <row r="17">
      <c r="A17" s="9" t="inlineStr">
        <is>
          <t>IT</t>
        </is>
      </c>
      <c r="B17" s="9">
        <f>COUNTIF(OGSM_Invul!C:C,A17)</f>
        <v/>
      </c>
      <c r="C17" s="11">
        <f>IFERROR(AVERAGEIF(OGSM_Invul!C:C,A17,OGSM_Invul!L:L),0)</f>
        <v/>
      </c>
      <c r="D17" s="9">
        <f>COUNTIFS(OGSM_Invul!C:C,A17,OGSM_Invul!M:M,"Behaald")</f>
        <v/>
      </c>
    </row>
    <row r="18">
      <c r="A18" s="3" t="inlineStr">
        <is>
          <t>Kwaliteit</t>
        </is>
      </c>
      <c r="B18" s="3">
        <f>COUNTIF(OGSM_Invul!C:C,A18)</f>
        <v/>
      </c>
      <c r="C18" s="6">
        <f>IFERROR(AVERAGEIF(OGSM_Invul!C:C,A18,OGSM_Invul!L:L),0)</f>
        <v/>
      </c>
      <c r="D18" s="3">
        <f>COUNTIFS(OGSM_Invul!C:C,A18,OGSM_Invul!M:M,"Behaald")</f>
        <v/>
      </c>
    </row>
    <row r="21">
      <c r="A21" s="21" t="inlineStr">
        <is>
          <t>Statusverdeling</t>
        </is>
      </c>
    </row>
    <row r="22">
      <c r="A22" s="2" t="inlineStr">
        <is>
          <t>Status</t>
        </is>
      </c>
      <c r="B22" s="2" t="inlineStr">
        <is>
          <t>Aantal</t>
        </is>
      </c>
    </row>
    <row r="23">
      <c r="A23" s="3" t="inlineStr">
        <is>
          <t>Behaald</t>
        </is>
      </c>
      <c r="B23" s="3">
        <f>COUNTIF(OGSM_Invul!M:M,A23)</f>
        <v/>
      </c>
    </row>
    <row r="24">
      <c r="A24" s="9" t="inlineStr">
        <is>
          <t>Op schema</t>
        </is>
      </c>
      <c r="B24" s="9">
        <f>COUNTIF(OGSM_Invul!M:M,A24)</f>
        <v/>
      </c>
    </row>
    <row r="25">
      <c r="A25" s="3" t="inlineStr">
        <is>
          <t>Achter op schema</t>
        </is>
      </c>
      <c r="B25" s="3">
        <f>COUNTIF(OGSM_Invul!M:M,A25)</f>
        <v/>
      </c>
    </row>
    <row r="26">
      <c r="A26" s="9" t="inlineStr">
        <is>
          <t>Kritiek</t>
        </is>
      </c>
      <c r="B26" s="9">
        <f>COUNTIF(OGSM_Invul!M:M,A26)</f>
        <v/>
      </c>
    </row>
  </sheetData>
  <mergeCells count="11">
    <mergeCell ref="A1:H1"/>
    <mergeCell ref="A3:B3"/>
    <mergeCell ref="A4:B5"/>
    <mergeCell ref="C3:D3"/>
    <mergeCell ref="C4:D5"/>
    <mergeCell ref="E3:F3"/>
    <mergeCell ref="E4:F5"/>
    <mergeCell ref="G3:H3"/>
    <mergeCell ref="G4:H5"/>
    <mergeCell ref="A8:D8"/>
    <mergeCell ref="A21:B2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9"/>
  <sheetViews>
    <sheetView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1">
      <c r="A1" s="16" t="inlineStr">
        <is>
          <t>Uitleg OGSM-sjabloon</t>
        </is>
      </c>
    </row>
    <row r="3">
      <c r="A3" s="22" t="inlineStr">
        <is>
          <t>Wat is OGSM?</t>
        </is>
      </c>
    </row>
    <row r="4" ht="30" customHeight="1">
      <c r="B4" s="23" t="inlineStr">
        <is>
          <t>OGSM staat voor Objective, Goals, Strategies en Measures. Het is een raamwerk om strategie te vertalen naar concrete, meetbare acties.</t>
        </is>
      </c>
    </row>
    <row r="5" ht="30" customHeight="1">
      <c r="B5" s="23" t="inlineStr">
        <is>
          <t>Objective: het hoofddoel dat een team of afdeling wil bereiken in een bepaalde periode (bijvoorbeeld een jaar).</t>
        </is>
      </c>
    </row>
    <row r="6" ht="30" customHeight="1">
      <c r="B6" s="23" t="inlineStr">
        <is>
          <t>Goals: meetbare doelen die aangeven wanneer het Objective is behaald.</t>
        </is>
      </c>
    </row>
    <row r="7" ht="30" customHeight="1">
      <c r="B7" s="23" t="inlineStr">
        <is>
          <t>Strategies: de belangrijkste keuzes en initiatieven om de Goals te realiseren.</t>
        </is>
      </c>
    </row>
    <row r="8" ht="30" customHeight="1">
      <c r="B8" s="23" t="inlineStr">
        <is>
          <t>Measures: de KPI's waarmee de voortgang van elke Strategy wordt gevolgd, inclusief start-, doel- en huidige waarde.</t>
        </is>
      </c>
    </row>
    <row r="10">
      <c r="A10" s="22" t="inlineStr">
        <is>
          <t>Hoe vul ik het tabblad OGSM_Invul in?</t>
        </is>
      </c>
    </row>
    <row r="11" ht="30" customHeight="1">
      <c r="B11" s="23" t="inlineStr">
        <is>
          <t>Vul per rij een Objective, Goal, Strategy en bijbehorende Measure/KPI in voor de eigen afdeling.</t>
        </is>
      </c>
    </row>
    <row r="12" ht="30" customHeight="1">
      <c r="B12" s="23" t="inlineStr">
        <is>
          <t>De kolommen Startwaarde, Doelwaarde en Huidige waarde (lichtgeel) zijn invulcellen; hierin vult u de meetwaarden in.</t>
        </is>
      </c>
    </row>
    <row r="13" ht="30" customHeight="1">
      <c r="B13" s="23" t="inlineStr">
        <is>
          <t>De kolommen Voortgang % en Status worden automatisch berekend op basis van deze invoer, dus deze hoeft u niet handmatig aan te passen.</t>
        </is>
      </c>
    </row>
    <row r="14" ht="30" customHeight="1">
      <c r="B14" s="23" t="inlineStr">
        <is>
          <t>Vul Eigenaar, Deadline en Laatste update in zodat duidelijk is wie verantwoordelijk is en wanneer de laatste controle plaatsvond.</t>
        </is>
      </c>
    </row>
    <row r="15" ht="30" customHeight="1">
      <c r="B15" s="23" t="inlineStr">
        <is>
          <t>Gebruik de kolom Opmerking om context, risico's of vervolgacties toe te lichten.</t>
        </is>
      </c>
    </row>
    <row r="17">
      <c r="A17" s="22" t="inlineStr">
        <is>
          <t>Interpretatie van statuskleuren</t>
        </is>
      </c>
    </row>
    <row r="18" ht="30" customHeight="1">
      <c r="B18" s="23" t="inlineStr">
        <is>
          <t>Behaald (groen): de Voortgang % is 100% of hoger, het doel is gerealiseerd.</t>
        </is>
      </c>
    </row>
    <row r="19" ht="30" customHeight="1">
      <c r="B19" s="23" t="inlineStr">
        <is>
          <t>Op schema: de voortgang is 75% of hoger, maar het doel is nog niet volledig behaald.</t>
        </is>
      </c>
    </row>
    <row r="20" ht="30" customHeight="1">
      <c r="B20" s="23" t="inlineStr">
        <is>
          <t>Achter op schema (rood gemarkeerd): de voortgang ligt tussen 50% en 75%, extra aandacht is nodig.</t>
        </is>
      </c>
    </row>
    <row r="21" ht="30" customHeight="1">
      <c r="B21" s="23" t="inlineStr">
        <is>
          <t>Kritiek (rood gemarkeerd): de voortgang is lager dan 50%, directe actie is vereist.</t>
        </is>
      </c>
    </row>
    <row r="23">
      <c r="A23" s="22" t="inlineStr">
        <is>
          <t>Updatefrequentie</t>
        </is>
      </c>
    </row>
    <row r="24" ht="30" customHeight="1">
      <c r="B24" s="23" t="inlineStr">
        <is>
          <t>Adviseer om dit sjabloon minimaal wekelijks te actualiseren, zodat het Dashboard altijd een actueel beeld geeft.</t>
        </is>
      </c>
    </row>
    <row r="25" ht="30" customHeight="1">
      <c r="B25" s="23" t="inlineStr">
        <is>
          <t>Werk de Huidige waarde en Laatste update bij tijdens het teamoverleg, zodat status en voortgang automatisch meebewegen.</t>
        </is>
      </c>
    </row>
    <row r="27">
      <c r="A27" s="22" t="inlineStr">
        <is>
          <t>Voor welke afdelingen is dit geschikt?</t>
        </is>
      </c>
    </row>
    <row r="28" ht="30" customHeight="1">
      <c r="B28" s="23" t="inlineStr">
        <is>
          <t>Het sjabloon is generiek opgezet en geschikt voor onder andere Sales, Marketing, Operations, HR, Finance, IT, Klantenservice, Product en Kwaliteit.</t>
        </is>
      </c>
    </row>
    <row r="29" ht="30" customHeight="1">
      <c r="B29" s="23" t="inlineStr">
        <is>
          <t>Elke afdeling kan het eigen aantal rijen toevoegen door de bestaande opmaak en formules naar beneden te kopieren.</t>
        </is>
      </c>
    </row>
  </sheetData>
  <mergeCells count="6">
    <mergeCell ref="A1:B1"/>
    <mergeCell ref="A3:B3"/>
    <mergeCell ref="A10:B10"/>
    <mergeCell ref="A17:B17"/>
    <mergeCell ref="A23:B23"/>
    <mergeCell ref="A27:B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2026-07-02T14:12:41Z</dcterms:created>
  <dcterms:modified xmlns:dcterms="http://purl.org/dc/terms/" xmlns:xsi="http://www.w3.org/2001/XMLSchema-instance" xsi:type="dcterms:W3CDTF">2026-07-02T14:12:41Z</dcterms:modified>
</cp:coreProperties>
</file>