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ppletie_btw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ellingen" sheetId="3" state="visible" r:id="rId3"/>
    <sheet xmlns:r="http://schemas.openxmlformats.org/officeDocument/2006/relationships" name="Handleid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€&quot; #.##0,00"/>
  </numFmts>
  <fonts count="4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b val="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3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4" fontId="0" fillId="4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164" fontId="0" fillId="5" borderId="1" applyAlignment="1" pivotButton="0" quotePrefix="0" xfId="0">
      <alignment horizontal="center" vertical="center" wrapText="1"/>
    </xf>
    <xf numFmtId="0" fontId="1" fillId="0" borderId="0" pivotButton="0" quotePrefix="0" xfId="0"/>
    <xf numFmtId="0" fontId="2" fillId="6" borderId="0" pivotButton="0" quotePrefix="0" xfId="0"/>
    <xf numFmtId="1" fontId="0" fillId="4" borderId="1" applyAlignment="1" pivotButton="0" quotePrefix="0" xfId="0">
      <alignment horizontal="center" vertical="center" wrapText="1"/>
    </xf>
    <xf numFmtId="1" fontId="0" fillId="5" borderId="1" applyAlignment="1" pivotButton="0" quotePrefix="0" xfId="0">
      <alignment horizontal="center" vertical="center" wrapText="1"/>
    </xf>
    <xf numFmtId="9" fontId="0" fillId="5" borderId="1" applyAlignment="1" pivotButton="0" quotePrefix="0" xfId="0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16A34A"/>
      </font>
    </dxf>
    <dxf>
      <font>
        <b val="1"/>
        <color rgb="00DC2626"/>
      </font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Totaal verschil btw per tarief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'Samenvatting'!$D$5:$D$7</f>
            </numRef>
          </cat>
          <val>
            <numRef>
              <f>'Samenvatting'!$E$5:$E$7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Btw-tarief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Verschil btw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opnemen in suppletie (Ja/Nee)</a:t>
            </a:r>
          </a:p>
        </rich>
      </tx>
    </title>
    <plotArea>
      <doughnutChart>
        <varyColors val="1"/>
        <ser>
          <idx val="0"/>
          <order val="0"/>
          <tx>
            <strRef>
              <f>'Samenvatting'!E10</f>
            </strRef>
          </tx>
          <spPr>
            <a:ln xmlns:a="http://schemas.openxmlformats.org/drawingml/2006/main">
              <a:prstDash val="solid"/>
            </a:ln>
          </spPr>
          <cat>
            <numRef>
              <f>'Samenvatting'!$D$11:$D$12</f>
            </numRef>
          </cat>
          <val>
            <numRef>
              <f>'Samenvatting'!$E$11:$E$12</f>
            </numRef>
          </val>
        </ser>
        <firstSliceAng val="0"/>
        <holeSize val="10"/>
      </doughnut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12</row>
      <rowOff>0</rowOff>
    </from>
    <ext cx="504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14" customWidth="1" min="3" max="3"/>
    <col width="14" customWidth="1" min="4" max="4"/>
    <col width="20" customWidth="1" min="5" max="5"/>
    <col width="14" customWidth="1" min="6" max="6"/>
    <col width="28" customWidth="1" min="7" max="7"/>
    <col width="20" customWidth="1" min="8" max="8"/>
    <col width="10" customWidth="1" min="9" max="9"/>
    <col width="16" customWidth="1" min="10" max="10"/>
    <col width="20" customWidth="1" min="11" max="11"/>
    <col width="16" customWidth="1" min="12" max="12"/>
    <col width="16" customWidth="1" min="13" max="13"/>
    <col width="14" customWidth="1" min="14" max="14"/>
    <col width="30" customWidth="1" min="15" max="15"/>
    <col width="16" customWidth="1" min="16" max="16"/>
    <col width="16" customWidth="1" min="17" max="17"/>
  </cols>
  <sheetData>
    <row r="1" ht="26" customHeight="1">
      <c r="A1" s="1" t="inlineStr">
        <is>
          <t>Suppletie btw-aangifte 2026 - Correctieregister</t>
        </is>
      </c>
    </row>
    <row r="2" ht="40" customHeight="1">
      <c r="A2" s="2" t="inlineStr">
        <is>
          <t>Tijdvak</t>
        </is>
      </c>
      <c r="B2" s="2" t="inlineStr">
        <is>
          <t>Jaar</t>
        </is>
      </c>
      <c r="C2" s="2" t="inlineStr">
        <is>
          <t>Maand/Kwartaal</t>
        </is>
      </c>
      <c r="D2" s="2" t="inlineStr">
        <is>
          <t>Factuurnummer</t>
        </is>
      </c>
      <c r="E2" s="2" t="inlineStr">
        <is>
          <t>Debiteur/Leverancier</t>
        </is>
      </c>
      <c r="F2" s="2" t="inlineStr">
        <is>
          <t>Plaats</t>
        </is>
      </c>
      <c r="G2" s="2" t="inlineStr">
        <is>
          <t>Omschrijving correctie</t>
        </is>
      </c>
      <c r="H2" s="2" t="inlineStr">
        <is>
          <t>Soort correctie</t>
        </is>
      </c>
      <c r="I2" s="2" t="inlineStr">
        <is>
          <t>Btw-tarief</t>
        </is>
      </c>
      <c r="J2" s="2" t="inlineStr">
        <is>
          <t>Bedrag excl. btw</t>
        </is>
      </c>
      <c r="K2" s="2" t="inlineStr">
        <is>
          <t>Btw-bedrag volgens boekhouding</t>
        </is>
      </c>
      <c r="L2" s="2" t="inlineStr">
        <is>
          <t>Correctie btw-bedrag</t>
        </is>
      </c>
      <c r="M2" s="2" t="inlineStr">
        <is>
          <t>Herberekende btw</t>
        </is>
      </c>
      <c r="N2" s="2" t="inlineStr">
        <is>
          <t>Verschil btw</t>
        </is>
      </c>
      <c r="O2" s="2" t="inlineStr">
        <is>
          <t>Toelichting</t>
        </is>
      </c>
      <c r="P2" s="2" t="inlineStr">
        <is>
          <t>Opnemen in suppletie?</t>
        </is>
      </c>
      <c r="Q2" s="2" t="inlineStr">
        <is>
          <t>Signaalstatus</t>
        </is>
      </c>
    </row>
    <row r="3">
      <c r="A3" s="3" t="inlineStr">
        <is>
          <t>Q1 2026</t>
        </is>
      </c>
      <c r="B3" s="4" t="n">
        <v>2026</v>
      </c>
      <c r="C3" s="4" t="inlineStr">
        <is>
          <t>Januari</t>
        </is>
      </c>
      <c r="D3" s="4" t="inlineStr">
        <is>
          <t>F2026-101</t>
        </is>
      </c>
      <c r="E3" s="3" t="inlineStr">
        <is>
          <t>Sanne de Vries</t>
        </is>
      </c>
      <c r="F3" s="3" t="inlineStr">
        <is>
          <t>Amsterdam</t>
        </is>
      </c>
      <c r="G3" s="3" t="inlineStr">
        <is>
          <t>Omzetcorrectie verkoopfactuur</t>
        </is>
      </c>
      <c r="H3" s="3" t="inlineStr">
        <is>
          <t>Omzet</t>
        </is>
      </c>
      <c r="I3" s="5" t="n">
        <v>0.21</v>
      </c>
      <c r="J3" s="6" t="n">
        <v>3200</v>
      </c>
      <c r="K3" s="6" t="n">
        <v>630</v>
      </c>
      <c r="L3" s="6" t="n">
        <v>42</v>
      </c>
      <c r="M3" s="7">
        <f>IF(OR(H3="Privégebruik",I3=0),0,ROUND(J3*I3,2))</f>
        <v/>
      </c>
      <c r="N3" s="7">
        <f>M3-K3</f>
        <v/>
      </c>
      <c r="O3" s="3" t="inlineStr">
        <is>
          <t>Verkoopfactuur abusievelijk met te lage btw geboekt</t>
        </is>
      </c>
      <c r="P3" s="4">
        <f>IF(ABS(N3)&gt;=1,"Ja","Nee")</f>
        <v/>
      </c>
      <c r="Q3" s="4">
        <f>IF(N3&gt;0,"Te betalen",IF(N3&lt;0,"Terug te vragen","Geen verschil"))</f>
        <v/>
      </c>
    </row>
    <row r="4">
      <c r="A4" s="8" t="inlineStr">
        <is>
          <t>Q1 2026</t>
        </is>
      </c>
      <c r="B4" s="9" t="n">
        <v>2026</v>
      </c>
      <c r="C4" s="9" t="inlineStr">
        <is>
          <t>Februari</t>
        </is>
      </c>
      <c r="D4" s="9" t="inlineStr">
        <is>
          <t>F2026-102</t>
        </is>
      </c>
      <c r="E4" s="8" t="inlineStr">
        <is>
          <t>Daan Bakker</t>
        </is>
      </c>
      <c r="F4" s="8" t="inlineStr">
        <is>
          <t>Rotterdam</t>
        </is>
      </c>
      <c r="G4" s="8" t="inlineStr">
        <is>
          <t>Inkoopcorrectie kantoorbenodigdheden</t>
        </is>
      </c>
      <c r="H4" s="8" t="inlineStr">
        <is>
          <t>Inkopen</t>
        </is>
      </c>
      <c r="I4" s="5" t="n">
        <v>0.09</v>
      </c>
      <c r="J4" s="6" t="n">
        <v>1450</v>
      </c>
      <c r="K4" s="6" t="n">
        <v>140</v>
      </c>
      <c r="L4" s="6" t="n">
        <v>-9.5</v>
      </c>
      <c r="M4" s="10">
        <f>IF(OR(H4="Privégebruik",I4=0),0,ROUND(J4*I4,2))</f>
        <v/>
      </c>
      <c r="N4" s="10">
        <f>M4-K4</f>
        <v/>
      </c>
      <c r="O4" s="8" t="inlineStr">
        <is>
          <t>Btw op inkoopfactuur te hoog geboekt</t>
        </is>
      </c>
      <c r="P4" s="9">
        <f>IF(ABS(N4)&gt;=1,"Ja","Nee")</f>
        <v/>
      </c>
      <c r="Q4" s="9">
        <f>IF(N4&gt;0,"Te betalen",IF(N4&lt;0,"Terug te vragen","Geen verschil"))</f>
        <v/>
      </c>
    </row>
    <row r="5">
      <c r="A5" s="3" t="inlineStr">
        <is>
          <t>Q1 2026</t>
        </is>
      </c>
      <c r="B5" s="4" t="n">
        <v>2026</v>
      </c>
      <c r="C5" s="4" t="inlineStr">
        <is>
          <t>Maart</t>
        </is>
      </c>
      <c r="D5" s="4" t="inlineStr">
        <is>
          <t>F2026-103</t>
        </is>
      </c>
      <c r="E5" s="3" t="inlineStr">
        <is>
          <t>Emma Jansen</t>
        </is>
      </c>
      <c r="F5" s="3" t="inlineStr">
        <is>
          <t>Utrecht</t>
        </is>
      </c>
      <c r="G5" s="3" t="inlineStr">
        <is>
          <t>Privégebruik auto directeur</t>
        </is>
      </c>
      <c r="H5" s="3" t="inlineStr">
        <is>
          <t>Privégebruik</t>
        </is>
      </c>
      <c r="I5" s="5" t="n">
        <v>0.21</v>
      </c>
      <c r="J5" s="6" t="n">
        <v>4200</v>
      </c>
      <c r="K5" s="6" t="n">
        <v>0</v>
      </c>
      <c r="L5" s="6" t="n">
        <v>0</v>
      </c>
      <c r="M5" s="7">
        <f>IF(OR(H5="Privégebruik",I5=0),0,ROUND(J5*I5,2))</f>
        <v/>
      </c>
      <c r="N5" s="7">
        <f>M5-K5</f>
        <v/>
      </c>
      <c r="O5" s="3" t="inlineStr">
        <is>
          <t>Correctie privégebruik auto van de zaak</t>
        </is>
      </c>
      <c r="P5" s="4">
        <f>IF(ABS(N5)&gt;=1,"Ja","Nee")</f>
        <v/>
      </c>
      <c r="Q5" s="4">
        <f>IF(N5&gt;0,"Te betalen",IF(N5&lt;0,"Terug te vragen","Geen verschil"))</f>
        <v/>
      </c>
    </row>
    <row r="6">
      <c r="A6" s="8" t="inlineStr">
        <is>
          <t>Q2 2026</t>
        </is>
      </c>
      <c r="B6" s="9" t="n">
        <v>2026</v>
      </c>
      <c r="C6" s="9" t="inlineStr">
        <is>
          <t>April</t>
        </is>
      </c>
      <c r="D6" s="9" t="inlineStr">
        <is>
          <t>F2026-104</t>
        </is>
      </c>
      <c r="E6" s="8" t="inlineStr">
        <is>
          <t>Lars Visser</t>
        </is>
      </c>
      <c r="F6" s="8" t="inlineStr">
        <is>
          <t>Eindhoven</t>
        </is>
      </c>
      <c r="G6" s="8" t="inlineStr">
        <is>
          <t>Fout tarief toegepast op factuur</t>
        </is>
      </c>
      <c r="H6" s="8" t="inlineStr">
        <is>
          <t>Correctie fout tarief</t>
        </is>
      </c>
      <c r="I6" s="5" t="n">
        <v>0.21</v>
      </c>
      <c r="J6" s="6" t="n">
        <v>2750</v>
      </c>
      <c r="K6" s="6" t="n">
        <v>247.5</v>
      </c>
      <c r="L6" s="6" t="n">
        <v>330</v>
      </c>
      <c r="M6" s="10">
        <f>IF(OR(H6="Privégebruik",I6=0),0,ROUND(J6*I6,2))</f>
        <v/>
      </c>
      <c r="N6" s="10">
        <f>M6-K6</f>
        <v/>
      </c>
      <c r="O6" s="8" t="inlineStr">
        <is>
          <t>Laag tarief toegepast in plaats van hoog tarief</t>
        </is>
      </c>
      <c r="P6" s="9">
        <f>IF(ABS(N6)&gt;=1,"Ja","Nee")</f>
        <v/>
      </c>
      <c r="Q6" s="9">
        <f>IF(N6&gt;0,"Te betalen",IF(N6&lt;0,"Terug te vragen","Geen verschil"))</f>
        <v/>
      </c>
    </row>
    <row r="7">
      <c r="A7" s="3" t="inlineStr">
        <is>
          <t>Q1 2026</t>
        </is>
      </c>
      <c r="B7" s="4" t="n">
        <v>2026</v>
      </c>
      <c r="C7" s="4" t="inlineStr">
        <is>
          <t>Maart</t>
        </is>
      </c>
      <c r="D7" s="4" t="inlineStr">
        <is>
          <t>F2026-105</t>
        </is>
      </c>
      <c r="E7" s="3" t="inlineStr">
        <is>
          <t>Sophie Smit</t>
        </is>
      </c>
      <c r="F7" s="3" t="inlineStr">
        <is>
          <t>Groningen</t>
        </is>
      </c>
      <c r="G7" s="3" t="inlineStr">
        <is>
          <t>Vergeten verkoopfactuur export</t>
        </is>
      </c>
      <c r="H7" s="3" t="inlineStr">
        <is>
          <t>Omzet</t>
        </is>
      </c>
      <c r="I7" s="5" t="n">
        <v>0</v>
      </c>
      <c r="J7" s="6" t="n">
        <v>6100</v>
      </c>
      <c r="K7" s="6" t="n">
        <v>0</v>
      </c>
      <c r="L7" s="6" t="n">
        <v>0</v>
      </c>
      <c r="M7" s="7">
        <f>IF(OR(H7="Privégebruik",I7=0),0,ROUND(J7*I7,2))</f>
        <v/>
      </c>
      <c r="N7" s="7">
        <f>M7-K7</f>
        <v/>
      </c>
      <c r="O7" s="3" t="inlineStr">
        <is>
          <t>Exportfactuur niet verwerkt in aangifte</t>
        </is>
      </c>
      <c r="P7" s="4">
        <f>IF(ABS(N7)&gt;=1,"Ja","Nee")</f>
        <v/>
      </c>
      <c r="Q7" s="4">
        <f>IF(N7&gt;0,"Te betalen",IF(N7&lt;0,"Terug te vragen","Geen verschil"))</f>
        <v/>
      </c>
    </row>
    <row r="8">
      <c r="A8" s="8" t="inlineStr">
        <is>
          <t>Q2 2026</t>
        </is>
      </c>
      <c r="B8" s="9" t="n">
        <v>2026</v>
      </c>
      <c r="C8" s="9" t="inlineStr">
        <is>
          <t>Mei</t>
        </is>
      </c>
      <c r="D8" s="9" t="inlineStr">
        <is>
          <t>F2026-106</t>
        </is>
      </c>
      <c r="E8" s="8" t="inlineStr">
        <is>
          <t>Bram de Jong</t>
        </is>
      </c>
      <c r="F8" s="8" t="inlineStr">
        <is>
          <t>Den Haag</t>
        </is>
      </c>
      <c r="G8" s="8" t="inlineStr">
        <is>
          <t>Te lage btw geboekt op inkoop</t>
        </is>
      </c>
      <c r="H8" s="8" t="inlineStr">
        <is>
          <t>Inkopen</t>
        </is>
      </c>
      <c r="I8" s="5" t="n">
        <v>0.21</v>
      </c>
      <c r="J8" s="6" t="n">
        <v>5300</v>
      </c>
      <c r="K8" s="6" t="n">
        <v>900</v>
      </c>
      <c r="L8" s="6" t="n">
        <v>213</v>
      </c>
      <c r="M8" s="10">
        <f>IF(OR(H8="Privégebruik",I8=0),0,ROUND(J8*I8,2))</f>
        <v/>
      </c>
      <c r="N8" s="10">
        <f>M8-K8</f>
        <v/>
      </c>
      <c r="O8" s="8" t="inlineStr">
        <is>
          <t>Inkoopfactuur met onjuist btw-bedrag geboekt</t>
        </is>
      </c>
      <c r="P8" s="9">
        <f>IF(ABS(N8)&gt;=1,"Ja","Nee")</f>
        <v/>
      </c>
      <c r="Q8" s="9">
        <f>IF(N8&gt;0,"Te betalen",IF(N8&lt;0,"Terug te vragen","Geen verschil"))</f>
        <v/>
      </c>
    </row>
    <row r="9">
      <c r="A9" s="3" t="inlineStr">
        <is>
          <t>Q1 2026</t>
        </is>
      </c>
      <c r="B9" s="4" t="n">
        <v>2026</v>
      </c>
      <c r="C9" s="4" t="inlineStr">
        <is>
          <t>Februari</t>
        </is>
      </c>
      <c r="D9" s="4" t="inlineStr">
        <is>
          <t>F2026-107</t>
        </is>
      </c>
      <c r="E9" s="3" t="inlineStr">
        <is>
          <t>Julia Mulder</t>
        </is>
      </c>
      <c r="F9" s="3" t="inlineStr">
        <is>
          <t>Tilburg</t>
        </is>
      </c>
      <c r="G9" s="3" t="inlineStr">
        <is>
          <t>Correctie creditnota omzet</t>
        </is>
      </c>
      <c r="H9" s="3" t="inlineStr">
        <is>
          <t>Omzet</t>
        </is>
      </c>
      <c r="I9" s="5" t="n">
        <v>0.09</v>
      </c>
      <c r="J9" s="6" t="n">
        <v>980</v>
      </c>
      <c r="K9" s="6" t="n">
        <v>100</v>
      </c>
      <c r="L9" s="6" t="n">
        <v>-11.8</v>
      </c>
      <c r="M9" s="7">
        <f>IF(OR(H9="Privégebruik",I9=0),0,ROUND(J9*I9,2))</f>
        <v/>
      </c>
      <c r="N9" s="7">
        <f>M9-K9</f>
        <v/>
      </c>
      <c r="O9" s="3" t="inlineStr">
        <is>
          <t>Creditnota niet correct verwerkt</t>
        </is>
      </c>
      <c r="P9" s="4">
        <f>IF(ABS(N9)&gt;=1,"Ja","Nee")</f>
        <v/>
      </c>
      <c r="Q9" s="4">
        <f>IF(N9&gt;0,"Te betalen",IF(N9&lt;0,"Terug te vragen","Geen verschil"))</f>
        <v/>
      </c>
    </row>
    <row r="10">
      <c r="A10" s="8" t="inlineStr">
        <is>
          <t>Q2 2026</t>
        </is>
      </c>
      <c r="B10" s="9" t="n">
        <v>2026</v>
      </c>
      <c r="C10" s="9" t="inlineStr">
        <is>
          <t>April</t>
        </is>
      </c>
      <c r="D10" s="9" t="inlineStr">
        <is>
          <t>F2026-108</t>
        </is>
      </c>
      <c r="E10" s="8" t="inlineStr">
        <is>
          <t>Thijs Willems</t>
        </is>
      </c>
      <c r="F10" s="8" t="inlineStr">
        <is>
          <t>Nijmegen</t>
        </is>
      </c>
      <c r="G10" s="8" t="inlineStr">
        <is>
          <t>Afrondingsverschil verkoopfacturen</t>
        </is>
      </c>
      <c r="H10" s="8" t="inlineStr">
        <is>
          <t>Correctie fout tarief</t>
        </is>
      </c>
      <c r="I10" s="5" t="n">
        <v>0.21</v>
      </c>
      <c r="J10" s="6" t="n">
        <v>250</v>
      </c>
      <c r="K10" s="6" t="n">
        <v>52</v>
      </c>
      <c r="L10" s="6" t="n">
        <v>0</v>
      </c>
      <c r="M10" s="10">
        <f>IF(OR(H10="Privégebruik",I10=0),0,ROUND(J10*I10,2))</f>
        <v/>
      </c>
      <c r="N10" s="10">
        <f>M10-K10</f>
        <v/>
      </c>
      <c r="O10" s="8" t="inlineStr">
        <is>
          <t>Klein afrondingsverschil, onder meldingsdrempel</t>
        </is>
      </c>
      <c r="P10" s="9">
        <f>IF(ABS(N10)&gt;=1,"Ja","Nee")</f>
        <v/>
      </c>
      <c r="Q10" s="9">
        <f>IF(N10&gt;0,"Te betalen",IF(N10&lt;0,"Terug te vragen","Geen verschil"))</f>
        <v/>
      </c>
    </row>
    <row r="11">
      <c r="A11" s="3" t="inlineStr">
        <is>
          <t>Q1 2026</t>
        </is>
      </c>
      <c r="B11" s="4" t="n">
        <v>2026</v>
      </c>
      <c r="C11" s="4" t="inlineStr">
        <is>
          <t>Maart</t>
        </is>
      </c>
      <c r="D11" s="4" t="inlineStr">
        <is>
          <t>F2026-109</t>
        </is>
      </c>
      <c r="E11" s="3" t="inlineStr">
        <is>
          <t>Lieke Peters</t>
        </is>
      </c>
      <c r="F11" s="3" t="inlineStr">
        <is>
          <t>Breda</t>
        </is>
      </c>
      <c r="G11" s="3" t="inlineStr">
        <is>
          <t>Onterecht 0%-tarief toegepast</t>
        </is>
      </c>
      <c r="H11" s="3" t="inlineStr">
        <is>
          <t>Correctie fout tarief</t>
        </is>
      </c>
      <c r="I11" s="5" t="n">
        <v>0.21</v>
      </c>
      <c r="J11" s="6" t="n">
        <v>8500</v>
      </c>
      <c r="K11" s="6" t="n">
        <v>0</v>
      </c>
      <c r="L11" s="6" t="n">
        <v>1785</v>
      </c>
      <c r="M11" s="7">
        <f>IF(OR(H11="Privégebruik",I11=0),0,ROUND(J11*I11,2))</f>
        <v/>
      </c>
      <c r="N11" s="7">
        <f>M11-K11</f>
        <v/>
      </c>
      <c r="O11" s="3" t="inlineStr">
        <is>
          <t>Ten onrechte nultarief toegepast, moet 21% zijn</t>
        </is>
      </c>
      <c r="P11" s="4">
        <f>IF(ABS(N11)&gt;=1,"Ja","Nee")</f>
        <v/>
      </c>
      <c r="Q11" s="4">
        <f>IF(N11&gt;0,"Te betalen",IF(N11&lt;0,"Terug te vragen","Geen verschil"))</f>
        <v/>
      </c>
    </row>
    <row r="12">
      <c r="A12" s="8" t="inlineStr">
        <is>
          <t>Q2 2026</t>
        </is>
      </c>
      <c r="B12" s="9" t="n">
        <v>2026</v>
      </c>
      <c r="C12" s="9" t="inlineStr">
        <is>
          <t>Juni</t>
        </is>
      </c>
      <c r="D12" s="9" t="inlineStr">
        <is>
          <t>F2026-110</t>
        </is>
      </c>
      <c r="E12" s="8" t="inlineStr">
        <is>
          <t>Ruben Hendriks</t>
        </is>
      </c>
      <c r="F12" s="8" t="inlineStr">
        <is>
          <t>Haarlem</t>
        </is>
      </c>
      <c r="G12" s="8" t="inlineStr">
        <is>
          <t>Late boeking van omzet</t>
        </is>
      </c>
      <c r="H12" s="8" t="inlineStr">
        <is>
          <t>Omzet</t>
        </is>
      </c>
      <c r="I12" s="5" t="n">
        <v>0.21</v>
      </c>
      <c r="J12" s="6" t="n">
        <v>3675</v>
      </c>
      <c r="K12" s="6" t="n">
        <v>771.75</v>
      </c>
      <c r="L12" s="6" t="n">
        <v>0</v>
      </c>
      <c r="M12" s="10">
        <f>IF(OR(H12="Privégebruik",I12=0),0,ROUND(J12*I12,2))</f>
        <v/>
      </c>
      <c r="N12" s="10">
        <f>M12-K12</f>
        <v/>
      </c>
      <c r="O12" s="8" t="inlineStr">
        <is>
          <t>Omzet correct geboekt, controle bevestigt juistheid</t>
        </is>
      </c>
      <c r="P12" s="9">
        <f>IF(ABS(N12)&gt;=1,"Ja","Nee")</f>
        <v/>
      </c>
      <c r="Q12" s="9">
        <f>IF(N12&gt;0,"Te betalen",IF(N12&lt;0,"Terug te vragen","Geen verschil"))</f>
        <v/>
      </c>
    </row>
  </sheetData>
  <mergeCells count="1">
    <mergeCell ref="A1:Q1"/>
  </mergeCells>
  <conditionalFormatting sqref="N3:N12">
    <cfRule type="expression" priority="1" dxfId="0">
      <formula>N3&gt;0</formula>
    </cfRule>
    <cfRule type="expression" priority="2" dxfId="1">
      <formula>N3&lt;0</formula>
    </cfRule>
  </conditionalFormatting>
  <conditionalFormatting sqref="P3:P12">
    <cfRule type="expression" priority="3" dxfId="2" stopIfTrue="1">
      <formula>P3="Ja"</formula>
    </cfRule>
  </conditionalFormatting>
  <conditionalFormatting sqref="Q3:Q12">
    <cfRule type="expression" priority="4" dxfId="1">
      <formula>Q3="Te betalen"</formula>
    </cfRule>
    <cfRule type="expression" priority="5" dxfId="0">
      <formula>Q3="Terug te vragen"</formula>
    </cfRule>
  </conditionalFormatting>
  <dataValidations count="3">
    <dataValidation sqref="I3:I200" showErrorMessage="1" showInputMessage="1" allowBlank="1" errorTitle="Ongeldig tarief" error="Kies een geldig btw-tarief uit de lijst" type="list">
      <formula1>=Instellingen!$C$3:$C$5</formula1>
    </dataValidation>
    <dataValidation sqref="H3:H200" showErrorMessage="1" showInputMessage="1" allowBlank="1" errorTitle="Ongeldige invoer" error="Kies een geldig soort correctie uit de lijst" type="list">
      <formula1>=Instellingen!$A$8:$A$11</formula1>
    </dataValidation>
    <dataValidation sqref="P3:P200" showErrorMessage="1" showInputMessage="1" allowBlank="1" type="list">
      <formula1>"Ja,Nee"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2" customWidth="1" min="4" max="4"/>
    <col width="20" customWidth="1" min="5" max="5"/>
    <col width="4" customWidth="1" min="6" max="6"/>
  </cols>
  <sheetData>
    <row r="1" ht="26" customHeight="1">
      <c r="A1" s="11" t="inlineStr">
        <is>
          <t>Samenvatting suppletie btw-aangifte 2026</t>
        </is>
      </c>
    </row>
    <row r="2"/>
    <row r="3">
      <c r="A3" s="12" t="inlineStr">
        <is>
          <t>Kerncijfers</t>
        </is>
      </c>
      <c r="D3" s="12" t="inlineStr">
        <is>
          <t>Analyse per btw-tarief</t>
        </is>
      </c>
    </row>
    <row r="4">
      <c r="A4" s="3" t="inlineStr">
        <is>
          <t>Totaal correctie excl. btw</t>
        </is>
      </c>
      <c r="B4" s="7">
        <f>SUM(Suppletie_btw!J3:J12)</f>
        <v/>
      </c>
      <c r="D4" s="2" t="inlineStr">
        <is>
          <t>Tarief</t>
        </is>
      </c>
      <c r="E4" s="2" t="inlineStr">
        <is>
          <t>Totaal verschil btw</t>
        </is>
      </c>
    </row>
    <row r="5">
      <c r="A5" s="8" t="inlineStr">
        <is>
          <t>Totaal btw volgens boekhouding</t>
        </is>
      </c>
      <c r="B5" s="10">
        <f>SUM(Suppletie_btw!K3:K12)</f>
        <v/>
      </c>
      <c r="D5" s="9" t="inlineStr">
        <is>
          <t>21%</t>
        </is>
      </c>
      <c r="E5" s="10">
        <f>SUMIF(Suppletie_btw!I:I,0.21,Suppletie_btw!N:N)</f>
        <v/>
      </c>
    </row>
    <row r="6">
      <c r="A6" s="3" t="inlineStr">
        <is>
          <t>Totaal herberekende btw</t>
        </is>
      </c>
      <c r="B6" s="7">
        <f>SUM(Suppletie_btw!M3:M12)</f>
        <v/>
      </c>
      <c r="D6" s="4" t="inlineStr">
        <is>
          <t>9%</t>
        </is>
      </c>
      <c r="E6" s="7">
        <f>SUMIF(Suppletie_btw!I:I,0.09,Suppletie_btw!N:N)</f>
        <v/>
      </c>
    </row>
    <row r="7">
      <c r="A7" s="8" t="inlineStr">
        <is>
          <t>Totaal verschil btw</t>
        </is>
      </c>
      <c r="B7" s="10">
        <f>SUM(Suppletie_btw!N3:N12)</f>
        <v/>
      </c>
      <c r="D7" s="9" t="inlineStr">
        <is>
          <t>0%</t>
        </is>
      </c>
      <c r="E7" s="10">
        <f>SUMIF(Suppletie_btw!I:I,0.0,Suppletie_btw!N:N)</f>
        <v/>
      </c>
    </row>
    <row r="8">
      <c r="A8" s="3" t="inlineStr">
        <is>
          <t>Aantal regels 'Ja' (opnemen)</t>
        </is>
      </c>
      <c r="B8" s="13">
        <f>COUNTIF(Suppletie_btw!P3:P12,"Ja")</f>
        <v/>
      </c>
    </row>
    <row r="9">
      <c r="A9" s="8" t="inlineStr">
        <is>
          <t>Aantal regels 'Nee'</t>
        </is>
      </c>
      <c r="B9" s="14">
        <f>COUNTIF(Suppletie_btw!P3:P12,"Nee")</f>
        <v/>
      </c>
    </row>
    <row r="10">
      <c r="A10" s="3" t="inlineStr">
        <is>
          <t>Gemiddeld verschil per regel</t>
        </is>
      </c>
      <c r="B10" s="7">
        <f>IFERROR(AVERAGE(Suppletie_btw!N3:N12),0)</f>
        <v/>
      </c>
      <c r="D10" s="2" t="inlineStr">
        <is>
          <t>Status</t>
        </is>
      </c>
      <c r="E10" s="2" t="inlineStr">
        <is>
          <t>Aantal</t>
        </is>
      </c>
    </row>
    <row r="11">
      <c r="D11" s="9" t="inlineStr">
        <is>
          <t>Ja</t>
        </is>
      </c>
      <c r="E11" s="9">
        <f>COUNTIF(Suppletie_btw!P3:P12,"Ja")</f>
        <v/>
      </c>
    </row>
    <row r="12">
      <c r="D12" s="4" t="inlineStr">
        <is>
          <t>Nee</t>
        </is>
      </c>
      <c r="E12" s="4">
        <f>COUNTIF(Suppletie_btw!P3:P12,"Nee")</f>
        <v/>
      </c>
    </row>
  </sheetData>
  <mergeCells count="3">
    <mergeCell ref="A1:F1"/>
    <mergeCell ref="A3:B3"/>
    <mergeCell ref="D3:F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12" customWidth="1" min="3" max="3"/>
    <col width="32" customWidth="1" min="4" max="4"/>
  </cols>
  <sheetData>
    <row r="1" ht="26" customHeight="1">
      <c r="A1" s="11" t="inlineStr">
        <is>
          <t>Instellingen en referentietabellen</t>
        </is>
      </c>
    </row>
    <row r="2">
      <c r="A2" s="2" t="inlineStr">
        <is>
          <t>Code</t>
        </is>
      </c>
      <c r="B2" s="2" t="inlineStr">
        <is>
          <t>Omschrijving</t>
        </is>
      </c>
      <c r="C2" s="2" t="inlineStr">
        <is>
          <t>Tarief</t>
        </is>
      </c>
      <c r="D2" s="2" t="inlineStr">
        <is>
          <t>Toepassing</t>
        </is>
      </c>
    </row>
    <row r="3">
      <c r="A3" s="9" t="inlineStr">
        <is>
          <t>21%</t>
        </is>
      </c>
      <c r="B3" s="8" t="inlineStr">
        <is>
          <t>Hoog tarief</t>
        </is>
      </c>
      <c r="C3" s="15" t="n">
        <v>0.21</v>
      </c>
      <c r="D3" s="8" t="inlineStr">
        <is>
          <t>Meeste goederen en diensten</t>
        </is>
      </c>
    </row>
    <row r="4">
      <c r="A4" s="4" t="inlineStr">
        <is>
          <t>9%</t>
        </is>
      </c>
      <c r="B4" s="3" t="inlineStr">
        <is>
          <t>Laag tarief</t>
        </is>
      </c>
      <c r="C4" s="16" t="n">
        <v>0.09</v>
      </c>
      <c r="D4" s="3" t="inlineStr">
        <is>
          <t>Voeding, boeken, medicijnen, etc.</t>
        </is>
      </c>
    </row>
    <row r="5">
      <c r="A5" s="9" t="inlineStr">
        <is>
          <t>0%</t>
        </is>
      </c>
      <c r="B5" s="8" t="inlineStr">
        <is>
          <t>Nultarief</t>
        </is>
      </c>
      <c r="C5" s="15" t="n">
        <v>0</v>
      </c>
      <c r="D5" s="8" t="inlineStr">
        <is>
          <t>Export / bijzondere situaties</t>
        </is>
      </c>
    </row>
    <row r="6"/>
    <row r="7">
      <c r="A7" s="12" t="inlineStr">
        <is>
          <t>Soort correctie (validatielijst)</t>
        </is>
      </c>
    </row>
    <row r="8">
      <c r="A8" s="3" t="inlineStr">
        <is>
          <t>Omzet</t>
        </is>
      </c>
    </row>
    <row r="9">
      <c r="A9" s="8" t="inlineStr">
        <is>
          <t>Inkopen</t>
        </is>
      </c>
    </row>
    <row r="10">
      <c r="A10" s="3" t="inlineStr">
        <is>
          <t>Privégebruik</t>
        </is>
      </c>
    </row>
    <row r="11">
      <c r="A11" s="8" t="inlineStr">
        <is>
          <t>Correctie fout tarief</t>
        </is>
      </c>
    </row>
  </sheetData>
  <mergeCells count="2">
    <mergeCell ref="A1:D1"/>
    <mergeCell ref="A7:D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2" customWidth="1" min="1" max="1"/>
    <col width="90" customWidth="1" min="2" max="2"/>
  </cols>
  <sheetData>
    <row r="1" ht="26" customHeight="1">
      <c r="A1" s="11" t="inlineStr">
        <is>
          <t>Handleiding suppletie btw-aangifte</t>
        </is>
      </c>
    </row>
    <row r="2"/>
    <row r="3">
      <c r="A3" s="2" t="inlineStr">
        <is>
          <t>Onderdeel</t>
        </is>
      </c>
      <c r="B3" s="2" t="inlineStr">
        <is>
          <t>Uitleg</t>
        </is>
      </c>
    </row>
    <row r="4" ht="45" customHeight="1">
      <c r="A4" s="17" t="inlineStr">
        <is>
          <t>Suppletie_btw</t>
        </is>
      </c>
      <c r="B4" s="3" t="inlineStr">
        <is>
          <t>Vul per correctieregel de tijdvak, factuur, debiteur/leverancier, plaats, soort correctie, btw-tarief en de bedragen exclusief btw en volgens boekhouding in. De kolommen 'Herberekende btw' en 'Verschil btw' worden automatisch berekend.</t>
        </is>
      </c>
    </row>
    <row r="5" ht="45" customHeight="1">
      <c r="A5" s="18" t="inlineStr">
        <is>
          <t>Bedragen invullen</t>
        </is>
      </c>
      <c r="B5" s="8" t="inlineStr">
        <is>
          <t>Let op: het bedrag exclusief btw en het btw-bedrag volgens de boekhouding moeten apart worden ingevuld. Vul geen bedragen inclusief btw in bij de kolom 'Bedrag excl. btw'.</t>
        </is>
      </c>
    </row>
    <row r="6" ht="45" customHeight="1">
      <c r="A6" s="17" t="inlineStr">
        <is>
          <t>Controle verschillen</t>
        </is>
      </c>
      <c r="B6" s="3" t="inlineStr">
        <is>
          <t>Controleer automatisch gegenereerde verschillen in kolom 'Verschil btw'. Positieve bedragen betekenen dat er btw moet worden bijbetaald, negatieve bedragen dat btw kan worden teruggevraagd.</t>
        </is>
      </c>
    </row>
    <row r="7" ht="45" customHeight="1">
      <c r="A7" s="18" t="inlineStr">
        <is>
          <t>Opnemen in suppletie</t>
        </is>
      </c>
      <c r="B7" s="8" t="inlineStr">
        <is>
          <t>Regels met 'Ja' in de kolom 'Opnemen in suppletie?' (verschil € 1,00 of meer) moeten worden opgenomen in de suppletieaangifte bij de Belastingdienst.</t>
        </is>
      </c>
    </row>
    <row r="8" ht="45" customHeight="1">
      <c r="A8" s="17" t="inlineStr">
        <is>
          <t>Toelichting</t>
        </is>
      </c>
      <c r="B8" s="3" t="inlineStr">
        <is>
          <t>Vermeld altijd een duidelijke toelichting per correctieregel. Dit is nodig voor de onderbouwing bij een eventuele controle door de Belastingdienst.</t>
        </is>
      </c>
    </row>
    <row r="9" ht="45" customHeight="1">
      <c r="A9" s="18" t="inlineStr">
        <is>
          <t>Periode en jaar</t>
        </is>
      </c>
      <c r="B9" s="8" t="inlineStr">
        <is>
          <t>Vermeld voor elke regel het juiste tijdvak (bijv. Q1 2026) en jaar, zodat correcties aan het juiste aangiftetijdvak kunnen worden gekoppeld.</t>
        </is>
      </c>
    </row>
    <row r="10" ht="45" customHeight="1">
      <c r="A10" s="17" t="inlineStr">
        <is>
          <t>Samenvatting</t>
        </is>
      </c>
      <c r="B10" s="3" t="inlineStr">
        <is>
          <t>Op het werkblad Samenvatting vindt u de totalen, het aantal suppletie- regels en de analyse per btw-tarief, inclusief grafieken.</t>
        </is>
      </c>
    </row>
    <row r="11" ht="45" customHeight="1">
      <c r="A11" s="18" t="inlineStr">
        <is>
          <t>Instellingen</t>
        </is>
      </c>
      <c r="B11" s="8" t="inlineStr">
        <is>
          <t>Op het werkblad Instellingen staan de btw-tarieven en soorten correcties die gebruikt worden voor de validatielijsten (dropdowns) in het correctieregister.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2026-07-02T20:04:11Z</dcterms:created>
  <dcterms:modified xmlns:dcterms="http://purl.org/dc/terms/" xmlns:xsi="http://www.w3.org/2001/XMLSchema-instance" xsi:type="dcterms:W3CDTF">2026-07-02T20:04:11Z</dcterms:modified>
</cp:coreProperties>
</file>